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amiranda\Desktop\OLE\"/>
    </mc:Choice>
  </mc:AlternateContent>
  <xr:revisionPtr revIDLastSave="0" documentId="13_ncr:1_{855F463C-59CF-4DAB-AAFE-DF479ACA57C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uía de uso" sheetId="9" r:id="rId1"/>
    <sheet name="Bogotá" sheetId="2" r:id="rId2"/>
    <sheet name="Centro occidente" sheetId="3" r:id="rId3"/>
    <sheet name="Centro oriente" sheetId="4" r:id="rId4"/>
    <sheet name="Norte" sheetId="5" r:id="rId5"/>
    <sheet name="Occidente" sheetId="6" r:id="rId6"/>
    <sheet name="Sur oriente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7" l="1"/>
  <c r="C42" i="6"/>
  <c r="C42" i="5"/>
  <c r="C42" i="4"/>
  <c r="C42" i="3"/>
  <c r="C42" i="2"/>
  <c r="H23" i="7" l="1"/>
  <c r="I23" i="7" s="1"/>
  <c r="C23" i="7"/>
  <c r="D23" i="7" s="1"/>
  <c r="H23" i="6"/>
  <c r="I23" i="6" s="1"/>
  <c r="C23" i="6"/>
  <c r="D23" i="6" s="1"/>
  <c r="H23" i="5"/>
  <c r="I23" i="5" s="1"/>
  <c r="C23" i="5"/>
  <c r="D23" i="5" s="1"/>
  <c r="H23" i="4"/>
  <c r="I23" i="4" s="1"/>
  <c r="C23" i="4"/>
  <c r="D23" i="4" s="1"/>
  <c r="H23" i="3"/>
  <c r="I23" i="3" s="1"/>
  <c r="C23" i="3"/>
  <c r="D23" i="3" s="1"/>
  <c r="H23" i="2"/>
  <c r="I23" i="2" s="1"/>
  <c r="C23" i="2"/>
  <c r="D23" i="2" s="1"/>
</calcChain>
</file>

<file path=xl/sharedStrings.xml><?xml version="1.0" encoding="utf-8"?>
<sst xmlns="http://schemas.openxmlformats.org/spreadsheetml/2006/main" count="525" uniqueCount="124">
  <si>
    <t>Graduados que cotizan</t>
  </si>
  <si>
    <t>IBC estimado</t>
  </si>
  <si>
    <t>Región</t>
  </si>
  <si>
    <t>Programa</t>
  </si>
  <si>
    <t>BOGOTA</t>
  </si>
  <si>
    <t>CENTRO OCCIDENTE</t>
  </si>
  <si>
    <t>CENTRO ORIENTE</t>
  </si>
  <si>
    <t>NORTE</t>
  </si>
  <si>
    <t>OCCIDENTE</t>
  </si>
  <si>
    <t>SUR ORIENTE</t>
  </si>
  <si>
    <t xml:space="preserve">Norte:  Atlántico, Bolívar, Cesar, Córdoba, La Guajira, Magdalena, Archipiélago de San Andrés, Sucre
</t>
  </si>
  <si>
    <t xml:space="preserve">Centro oriente: Boyacá, Cundinamarca, Norte de Santander, Santander
</t>
  </si>
  <si>
    <t xml:space="preserve">Centro occidente: Antioquia, Caldas, Huila, Quindío, Risaralda,  Tolima
</t>
  </si>
  <si>
    <t xml:space="preserve">Sur oriente: Amazonas, Arauca, Caquetá, Casanare, Guainía, Guaviare, Meta, Putumayo,  Vaupés, Vichada  
</t>
  </si>
  <si>
    <t>Occidente: Cauca, Chocó, Nariño,  Valle del Cauca</t>
  </si>
  <si>
    <t>Bogotá: Zona urbana de la ciudad</t>
  </si>
  <si>
    <t>Graduados en el año 2015, vinculados en el año 2016.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</si>
  <si>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Las regiones están conformadas por los siguientes departamentos:</t>
    </r>
  </si>
  <si>
    <t>Mejores salarios</t>
  </si>
  <si>
    <t>Mayor cantidad de cotizantes</t>
  </si>
  <si>
    <t>Total de graduados que cotizan</t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</si>
  <si>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Los salarios se estiman a partir del ingreso base de cotización (IBC estimado) al Sistema de Seguridad Social Integral. No incluye cotizaciones como independientes, aunque si se tienen en cuenta como vinculados.</t>
    </r>
  </si>
  <si>
    <t>Mercado laboral de universitarios graduados en el año 2015, vinculados en el año 2016 en la región Bogotá</t>
  </si>
  <si>
    <t>Mercado laboral de universitarios graduados en el año 2015, vinculados en el año 2016 en la región Centro oriente</t>
  </si>
  <si>
    <t>Mercado laboral de universitarios graduados en el año 2015, vinculados en el año 2016 en la región Norte</t>
  </si>
  <si>
    <t>Mercado laboral de universitarios graduados en el año 2015, vinculados en el año 2016 en la región Occidente</t>
  </si>
  <si>
    <t>Mercado laboral de universitarios graduados en el año 2015, vinculados en el año 2016 en la región Centro occidente</t>
  </si>
  <si>
    <t>Mercado laboral de universitarios graduados en el año 2015, vinculados en el año 2016 en la región Sur oriente</t>
  </si>
  <si>
    <t>AGRONOMIA</t>
  </si>
  <si>
    <t>INGENIERIA AGRONOMICA</t>
  </si>
  <si>
    <t>DISEÑO DE MODAS Y ALTA COSTURA</t>
  </si>
  <si>
    <t>GASTRONOMIA</t>
  </si>
  <si>
    <t>LICENCIATURA EN CIENCIAS SOCIALES</t>
  </si>
  <si>
    <t>LICENCIATURA EN EDUCACION BASICA CON ENFASIS EN MATEMATICAS</t>
  </si>
  <si>
    <t>LICENCIATURA EN EDUCACION FISICA,RECREACION Y DEPORTES</t>
  </si>
  <si>
    <t>LICENCIATURA EN FILOSOFIA, ETICA Y VALORES HUMANOS</t>
  </si>
  <si>
    <t>LICENCIATURA EN LENGUA CASTELLANA Y LITERATURA</t>
  </si>
  <si>
    <t>LICENCIATURA EN MATEMATICAS Y FISICA</t>
  </si>
  <si>
    <t>LICENCIATURA EN PEDAGOGIA REEDUCATIVA</t>
  </si>
  <si>
    <t>LICENCIATURA EN QUIMICA Y EDUCACION AMBIENTAL</t>
  </si>
  <si>
    <t>BACTERIOLOGIA</t>
  </si>
  <si>
    <t>BACTERIOLOGIA Y LABORATORIO CLINICO</t>
  </si>
  <si>
    <t>BACTERIOLOGÏA</t>
  </si>
  <si>
    <t>ENFERMERIA</t>
  </si>
  <si>
    <t>MEDICINA</t>
  </si>
  <si>
    <t>ODONTOLOGIA</t>
  </si>
  <si>
    <t>SALUD OCUPACIONAL</t>
  </si>
  <si>
    <t>RELACIONES INTERNACIONALES</t>
  </si>
  <si>
    <t>RELACIONES INTERNACIONALES Y ESTUDIOS POLITICOS</t>
  </si>
  <si>
    <t>COMUNICACION SOCIAL- PERIODISMO</t>
  </si>
  <si>
    <t>PERIODISMO</t>
  </si>
  <si>
    <t>DERECHO</t>
  </si>
  <si>
    <t>DERECHO Y CIENCIAS SOCIALES</t>
  </si>
  <si>
    <t>JURISPRUDENCIA</t>
  </si>
  <si>
    <t>PSICOLOGIA</t>
  </si>
  <si>
    <t>LITERATURA</t>
  </si>
  <si>
    <t>TRABAJO SOCIAL</t>
  </si>
  <si>
    <t>ADMINISTRACION AMBIENTAL</t>
  </si>
  <si>
    <t>ADMINISTRACION AMBIENTAL Y DE LOS RECURSOS NATURALES</t>
  </si>
  <si>
    <t>ADMINISTRACION DE EMPRESAS</t>
  </si>
  <si>
    <t>ADMINISTRACION DE EMPRESAS - CICLO PROFESIONAL</t>
  </si>
  <si>
    <t>ADMINISTRACION DE EMPRESAS AGROINDUSTRIALES</t>
  </si>
  <si>
    <t>ADMINISTRACION DE MERCADEO</t>
  </si>
  <si>
    <t>ADMINISTRACION DE NEGOCIOS INTERNACIONALES</t>
  </si>
  <si>
    <t>ADMINISTRACION EN SALUD OCUPACIONAL</t>
  </si>
  <si>
    <t>ADMINISTRACION FINANCIERA</t>
  </si>
  <si>
    <t>ADMINISTRACION FINANCIERA Y DE SISTEMAS</t>
  </si>
  <si>
    <t>ECONOMIA</t>
  </si>
  <si>
    <t>ECONOMIA Y NEGOCIOS INTERNACIONALES</t>
  </si>
  <si>
    <t>FINANZAS Y RELACIONES INTERNACIONALES</t>
  </si>
  <si>
    <t>MERCADEO</t>
  </si>
  <si>
    <t>MERCADEO INTERNACIONAL Y PUBLICIDAD</t>
  </si>
  <si>
    <t>MERCADEO NACIONAL E INTERNACIONAL</t>
  </si>
  <si>
    <t>MERCADEO Y NEGOCIOS INTERNACIONALES</t>
  </si>
  <si>
    <t>MERCADOLOGIA</t>
  </si>
  <si>
    <t>NEGOCIOS INTERNACIONALES</t>
  </si>
  <si>
    <t>PROFESIONAL EN NEGOCIOS INTERNACIONALES</t>
  </si>
  <si>
    <t>CONTADURIA PUBLICA</t>
  </si>
  <si>
    <t>INGENIERIA ADMINISTRATIVA</t>
  </si>
  <si>
    <t>INGENIERIA FINANCIERA</t>
  </si>
  <si>
    <t>INGENIERIA FINANCIERA Y DE NEGOCIOS</t>
  </si>
  <si>
    <t>INGENIERIA FORESTAL</t>
  </si>
  <si>
    <t>INGENIERIA DE SISTEMAS</t>
  </si>
  <si>
    <t>INGENIERIA ELECTRONICA</t>
  </si>
  <si>
    <t>INGENIERIA TELEMATICA</t>
  </si>
  <si>
    <t>INGENIERIA AMBIENTAL</t>
  </si>
  <si>
    <t>INGENIERIA CATASTRAL Y GEODESIA</t>
  </si>
  <si>
    <t>INGENIERIA CIVIL</t>
  </si>
  <si>
    <t>INGENIERIA DE MINAS Y METALURGIA</t>
  </si>
  <si>
    <t>INGENIERIA METALURGICA</t>
  </si>
  <si>
    <t>ADMINISTRACION DE SISTEMAS INFORMATICOS</t>
  </si>
  <si>
    <t>INGENIERIA DE SISTEMAS Y COMPUTACION</t>
  </si>
  <si>
    <t>INGENIERIA INFORMATICA</t>
  </si>
  <si>
    <t>INGENIERIA ELECTRICA</t>
  </si>
  <si>
    <t>INGENIERIA ELECTROMECANICA</t>
  </si>
  <si>
    <t>INGENIERIA DE TELECOMUNICACIONES</t>
  </si>
  <si>
    <t>INGENIERIA EN HIGIENE Y SEGURIDAD INDUSTRIAL</t>
  </si>
  <si>
    <t>INGENIERIA INDUSTRIAL</t>
  </si>
  <si>
    <t>INGENIERIA MECANICA</t>
  </si>
  <si>
    <t>INGENIERIA QUIMICA</t>
  </si>
  <si>
    <t>QUIMICA</t>
  </si>
  <si>
    <t>QUIMICA FARMACEUTICA</t>
  </si>
  <si>
    <t>QUIMICA Y FARMACIA</t>
  </si>
  <si>
    <t>ADMINISTRACION DE GESTISN HUMANA</t>
  </si>
  <si>
    <t>LICENCIATURA EN EDUCACION ARTISTICA</t>
  </si>
  <si>
    <t>ADMINISTRACION COMERCIAL Y DE MERCADEO</t>
  </si>
  <si>
    <t>ADMINISTRACION TECNOLOGICA</t>
  </si>
  <si>
    <t>INGENIERIA DE PRODUCTIVIDAD Y CALIDAD</t>
  </si>
  <si>
    <t>INGENIERIA EN HIGIENE Y SEGURIDAD OCUPACIONAL</t>
  </si>
  <si>
    <t>PROFESIONAL EN MERCADEO EMPRESARIAL</t>
  </si>
  <si>
    <t>MATEMATICAS APLICADAS</t>
  </si>
  <si>
    <r>
      <t>Mirada regional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de programas académicos de formación universitaria destacados por la mayor cantidad de graduados que cotizan al sector formal de la economía y mejores salarios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. </t>
    </r>
  </si>
  <si>
    <t>Por región de vinculación</t>
  </si>
  <si>
    <t>Por región de graduación</t>
  </si>
  <si>
    <t>Graduados</t>
  </si>
  <si>
    <t>Tasa de cotizantes</t>
  </si>
  <si>
    <t>Total de graduados en la región</t>
  </si>
  <si>
    <t>Mejores salarios de programas que pertenecen al total de la oferta que sumada aporta al menos el 80% de los graduados y supera el promedio de la tasa de vinculación de la región.</t>
  </si>
  <si>
    <t>Por región de graduación*</t>
  </si>
  <si>
    <t>*En función de la metodología, solo aplican los nueve programas relacionados en la tabla.</t>
  </si>
  <si>
    <t>Invitamos a descargar el documento</t>
  </si>
  <si>
    <t>MIRADA REGIONAL DE PROGRAMAS ACADÉMICOS DE PREGRADO DESTACADOS POR LA MAYOR CANTIDAD DE GRADUADOS QUE COTIZAN AL SECTOR FORMAL DE LA ECONOMÍA Y MEJORES SALARIOS</t>
  </si>
  <si>
    <t>Allí podrá encontrar la explicación del método y la estructura empleados para la construcción de la información del presente anexo.</t>
  </si>
  <si>
    <t>Por favor dar clic en la imagen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</si>
</sst>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;\-#,###"/>
    <numFmt numFmtId="165" formatCode="\$\ #,###;\$\ \-#,###"/>
    <numFmt numFmtId="166" formatCode="0.0%"/>
    <numFmt numFmtId="167" formatCode="#,##0_ ;\-#,##0\ "/>
    <numFmt numFmtId="168" formatCode="#,###.0\ \%;\-#,###.0\ \%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8" fillId="0" borderId="0" xfId="0" applyFont="1"/>
    <xf numFmtId="0" fontId="10" fillId="0" borderId="0" xfId="0" applyFont="1" applyFill="1"/>
    <xf numFmtId="0" fontId="3" fillId="0" borderId="1" xfId="0" applyFont="1" applyFill="1" applyBorder="1" applyAlignment="1"/>
    <xf numFmtId="0" fontId="11" fillId="0" borderId="0" xfId="0" applyFont="1"/>
    <xf numFmtId="0" fontId="3" fillId="2" borderId="0" xfId="0" applyFont="1" applyFill="1" applyBorder="1" applyAlignment="1"/>
    <xf numFmtId="0" fontId="11" fillId="2" borderId="0" xfId="0" applyFont="1" applyFill="1"/>
    <xf numFmtId="0" fontId="11" fillId="0" borderId="0" xfId="0" applyFont="1" applyFill="1"/>
    <xf numFmtId="167" fontId="3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3" fillId="0" borderId="1" xfId="0" applyFont="1" applyFill="1" applyBorder="1" applyAlignment="1">
      <alignment horizontal="left" vertical="center"/>
    </xf>
    <xf numFmtId="164" fontId="0" fillId="3" borderId="0" xfId="0" applyNumberFormat="1" applyFont="1" applyFill="1" applyAlignment="1">
      <alignment horizontal="right" vertical="center"/>
    </xf>
    <xf numFmtId="168" fontId="0" fillId="3" borderId="0" xfId="0" applyNumberFormat="1" applyFont="1" applyFill="1" applyAlignment="1">
      <alignment horizontal="right" vertical="center"/>
    </xf>
    <xf numFmtId="165" fontId="0" fillId="3" borderId="0" xfId="0" applyNumberFormat="1" applyFont="1" applyFill="1" applyAlignment="1">
      <alignment horizontal="right" vertical="center"/>
    </xf>
    <xf numFmtId="0" fontId="0" fillId="0" borderId="2" xfId="0" applyFont="1" applyBorder="1"/>
    <xf numFmtId="164" fontId="0" fillId="3" borderId="2" xfId="0" applyNumberFormat="1" applyFont="1" applyFill="1" applyBorder="1" applyAlignment="1">
      <alignment horizontal="right" vertical="center"/>
    </xf>
    <xf numFmtId="0" fontId="0" fillId="0" borderId="1" xfId="0" applyFont="1" applyBorder="1"/>
    <xf numFmtId="0" fontId="11" fillId="0" borderId="1" xfId="0" applyFont="1" applyFill="1" applyBorder="1"/>
    <xf numFmtId="164" fontId="11" fillId="0" borderId="1" xfId="0" applyNumberFormat="1" applyFont="1" applyBorder="1"/>
    <xf numFmtId="0" fontId="1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7" fontId="3" fillId="2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 wrapText="1"/>
    </xf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3">
    <cellStyle name="Normal" xfId="0" builtinId="0"/>
    <cellStyle name="Normal 11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ole.mineducacion.gov.co/1769/articles-392282_recurso_1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7</xdr:row>
      <xdr:rowOff>19050</xdr:rowOff>
    </xdr:from>
    <xdr:to>
      <xdr:col>4</xdr:col>
      <xdr:colOff>638175</xdr:colOff>
      <xdr:row>20</xdr:row>
      <xdr:rowOff>33221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A82030-5550-4024-B773-FB301C9771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38" t="17040" r="50827" b="13045"/>
        <a:stretch/>
      </xdr:blipFill>
      <xdr:spPr>
        <a:xfrm>
          <a:off x="1771650" y="1543050"/>
          <a:ext cx="2028825" cy="2490671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1276350</xdr:colOff>
      <xdr:row>23</xdr:row>
      <xdr:rowOff>47627</xdr:rowOff>
    </xdr:from>
    <xdr:to>
      <xdr:col>3</xdr:col>
      <xdr:colOff>333382</xdr:colOff>
      <xdr:row>25</xdr:row>
      <xdr:rowOff>9527</xdr:rowOff>
    </xdr:to>
    <xdr:sp macro="" textlink="">
      <xdr:nvSpPr>
        <xdr:cNvPr id="2" name="Flecha: doblada hacia arriba 1">
          <a:extLst>
            <a:ext uri="{FF2B5EF4-FFF2-40B4-BE49-F238E27FC236}">
              <a16:creationId xmlns:a16="http://schemas.microsoft.com/office/drawing/2014/main" id="{6BB3F91C-5BFD-4442-89E8-974B59D978CE}"/>
            </a:ext>
          </a:extLst>
        </xdr:cNvPr>
        <xdr:cNvSpPr/>
      </xdr:nvSpPr>
      <xdr:spPr>
        <a:xfrm rot="5400000">
          <a:off x="8134353" y="4552949"/>
          <a:ext cx="352425" cy="485782"/>
        </a:xfrm>
        <a:prstGeom prst="bentUpArrow">
          <a:avLst>
            <a:gd name="adj1" fmla="val 25000"/>
            <a:gd name="adj2" fmla="val 30071"/>
            <a:gd name="adj3" fmla="val 25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552458</xdr:colOff>
      <xdr:row>23</xdr:row>
      <xdr:rowOff>38101</xdr:rowOff>
    </xdr:from>
    <xdr:to>
      <xdr:col>3</xdr:col>
      <xdr:colOff>752483</xdr:colOff>
      <xdr:row>24</xdr:row>
      <xdr:rowOff>47626</xdr:rowOff>
    </xdr:to>
    <xdr:sp macro="" textlink="">
      <xdr:nvSpPr>
        <xdr:cNvPr id="3" name="Flecha: hacia arriba 2">
          <a:extLst>
            <a:ext uri="{FF2B5EF4-FFF2-40B4-BE49-F238E27FC236}">
              <a16:creationId xmlns:a16="http://schemas.microsoft.com/office/drawing/2014/main" id="{925CE57E-63CE-4377-988B-763DF885F17C}"/>
            </a:ext>
          </a:extLst>
        </xdr:cNvPr>
        <xdr:cNvSpPr/>
      </xdr:nvSpPr>
      <xdr:spPr>
        <a:xfrm>
          <a:off x="8772533" y="4610101"/>
          <a:ext cx="200025" cy="200025"/>
        </a:xfrm>
        <a:prstGeom prst="up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1171577</xdr:colOff>
      <xdr:row>23</xdr:row>
      <xdr:rowOff>47627</xdr:rowOff>
    </xdr:from>
    <xdr:to>
      <xdr:col>3</xdr:col>
      <xdr:colOff>228609</xdr:colOff>
      <xdr:row>25</xdr:row>
      <xdr:rowOff>9527</xdr:rowOff>
    </xdr:to>
    <xdr:sp macro="" textlink="">
      <xdr:nvSpPr>
        <xdr:cNvPr id="2" name="Flecha: doblada hacia arriba 1">
          <a:extLst>
            <a:ext uri="{FF2B5EF4-FFF2-40B4-BE49-F238E27FC236}">
              <a16:creationId xmlns:a16="http://schemas.microsoft.com/office/drawing/2014/main" id="{DBC84816-1F80-40A0-8AD2-244D9F4C0560}"/>
            </a:ext>
          </a:extLst>
        </xdr:cNvPr>
        <xdr:cNvSpPr/>
      </xdr:nvSpPr>
      <xdr:spPr>
        <a:xfrm rot="5400000">
          <a:off x="8029580" y="4552949"/>
          <a:ext cx="352425" cy="485782"/>
        </a:xfrm>
        <a:prstGeom prst="bentUpArrow">
          <a:avLst>
            <a:gd name="adj1" fmla="val 25000"/>
            <a:gd name="adj2" fmla="val 30071"/>
            <a:gd name="adj3" fmla="val 25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552460</xdr:colOff>
      <xdr:row>23</xdr:row>
      <xdr:rowOff>28576</xdr:rowOff>
    </xdr:from>
    <xdr:to>
      <xdr:col>3</xdr:col>
      <xdr:colOff>752485</xdr:colOff>
      <xdr:row>24</xdr:row>
      <xdr:rowOff>38101</xdr:rowOff>
    </xdr:to>
    <xdr:sp macro="" textlink="">
      <xdr:nvSpPr>
        <xdr:cNvPr id="3" name="Flecha: hacia arriba 2">
          <a:extLst>
            <a:ext uri="{FF2B5EF4-FFF2-40B4-BE49-F238E27FC236}">
              <a16:creationId xmlns:a16="http://schemas.microsoft.com/office/drawing/2014/main" id="{C43CE6E6-06F6-456A-8E06-200220385B0A}"/>
            </a:ext>
          </a:extLst>
        </xdr:cNvPr>
        <xdr:cNvSpPr/>
      </xdr:nvSpPr>
      <xdr:spPr>
        <a:xfrm>
          <a:off x="8782060" y="4495801"/>
          <a:ext cx="200025" cy="200025"/>
        </a:xfrm>
        <a:prstGeom prst="up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1228727</xdr:colOff>
      <xdr:row>23</xdr:row>
      <xdr:rowOff>38102</xdr:rowOff>
    </xdr:from>
    <xdr:to>
      <xdr:col>3</xdr:col>
      <xdr:colOff>285759</xdr:colOff>
      <xdr:row>25</xdr:row>
      <xdr:rowOff>2</xdr:rowOff>
    </xdr:to>
    <xdr:sp macro="" textlink="">
      <xdr:nvSpPr>
        <xdr:cNvPr id="2" name="Flecha: doblada hacia arriba 1">
          <a:extLst>
            <a:ext uri="{FF2B5EF4-FFF2-40B4-BE49-F238E27FC236}">
              <a16:creationId xmlns:a16="http://schemas.microsoft.com/office/drawing/2014/main" id="{9631C231-F6FB-4AEE-B230-38161F1DBF77}"/>
            </a:ext>
          </a:extLst>
        </xdr:cNvPr>
        <xdr:cNvSpPr/>
      </xdr:nvSpPr>
      <xdr:spPr>
        <a:xfrm rot="5400000">
          <a:off x="8086730" y="4543424"/>
          <a:ext cx="352425" cy="485782"/>
        </a:xfrm>
        <a:prstGeom prst="bentUpArrow">
          <a:avLst>
            <a:gd name="adj1" fmla="val 25000"/>
            <a:gd name="adj2" fmla="val 30071"/>
            <a:gd name="adj3" fmla="val 25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504835</xdr:colOff>
      <xdr:row>23</xdr:row>
      <xdr:rowOff>28576</xdr:rowOff>
    </xdr:from>
    <xdr:to>
      <xdr:col>3</xdr:col>
      <xdr:colOff>704860</xdr:colOff>
      <xdr:row>24</xdr:row>
      <xdr:rowOff>38101</xdr:rowOff>
    </xdr:to>
    <xdr:sp macro="" textlink="">
      <xdr:nvSpPr>
        <xdr:cNvPr id="3" name="Flecha: hacia arriba 2">
          <a:extLst>
            <a:ext uri="{FF2B5EF4-FFF2-40B4-BE49-F238E27FC236}">
              <a16:creationId xmlns:a16="http://schemas.microsoft.com/office/drawing/2014/main" id="{03F0B125-6183-41BD-9018-4CCADE429770}"/>
            </a:ext>
          </a:extLst>
        </xdr:cNvPr>
        <xdr:cNvSpPr/>
      </xdr:nvSpPr>
      <xdr:spPr>
        <a:xfrm>
          <a:off x="8724910" y="4600576"/>
          <a:ext cx="200025" cy="200025"/>
        </a:xfrm>
        <a:prstGeom prst="up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1238252</xdr:colOff>
      <xdr:row>23</xdr:row>
      <xdr:rowOff>47627</xdr:rowOff>
    </xdr:from>
    <xdr:to>
      <xdr:col>3</xdr:col>
      <xdr:colOff>295284</xdr:colOff>
      <xdr:row>25</xdr:row>
      <xdr:rowOff>9527</xdr:rowOff>
    </xdr:to>
    <xdr:sp macro="" textlink="">
      <xdr:nvSpPr>
        <xdr:cNvPr id="2" name="Flecha: doblada hacia arriba 1">
          <a:extLst>
            <a:ext uri="{FF2B5EF4-FFF2-40B4-BE49-F238E27FC236}">
              <a16:creationId xmlns:a16="http://schemas.microsoft.com/office/drawing/2014/main" id="{3569BB23-56E7-4925-B7B8-88D09513EECE}"/>
            </a:ext>
          </a:extLst>
        </xdr:cNvPr>
        <xdr:cNvSpPr/>
      </xdr:nvSpPr>
      <xdr:spPr>
        <a:xfrm rot="5400000">
          <a:off x="8096255" y="4552949"/>
          <a:ext cx="352425" cy="485782"/>
        </a:xfrm>
        <a:prstGeom prst="bentUpArrow">
          <a:avLst>
            <a:gd name="adj1" fmla="val 25000"/>
            <a:gd name="adj2" fmla="val 30071"/>
            <a:gd name="adj3" fmla="val 25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514360</xdr:colOff>
      <xdr:row>23</xdr:row>
      <xdr:rowOff>38101</xdr:rowOff>
    </xdr:from>
    <xdr:to>
      <xdr:col>3</xdr:col>
      <xdr:colOff>714385</xdr:colOff>
      <xdr:row>24</xdr:row>
      <xdr:rowOff>47626</xdr:rowOff>
    </xdr:to>
    <xdr:sp macro="" textlink="">
      <xdr:nvSpPr>
        <xdr:cNvPr id="3" name="Flecha: hacia arriba 2">
          <a:extLst>
            <a:ext uri="{FF2B5EF4-FFF2-40B4-BE49-F238E27FC236}">
              <a16:creationId xmlns:a16="http://schemas.microsoft.com/office/drawing/2014/main" id="{AFF40DF1-7336-403C-B4E4-218E72518C6B}"/>
            </a:ext>
          </a:extLst>
        </xdr:cNvPr>
        <xdr:cNvSpPr/>
      </xdr:nvSpPr>
      <xdr:spPr>
        <a:xfrm>
          <a:off x="8734435" y="4610101"/>
          <a:ext cx="200025" cy="200025"/>
        </a:xfrm>
        <a:prstGeom prst="up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1219202</xdr:colOff>
      <xdr:row>23</xdr:row>
      <xdr:rowOff>47627</xdr:rowOff>
    </xdr:from>
    <xdr:to>
      <xdr:col>3</xdr:col>
      <xdr:colOff>276234</xdr:colOff>
      <xdr:row>25</xdr:row>
      <xdr:rowOff>9527</xdr:rowOff>
    </xdr:to>
    <xdr:sp macro="" textlink="">
      <xdr:nvSpPr>
        <xdr:cNvPr id="2" name="Flecha: doblada hacia arriba 1">
          <a:extLst>
            <a:ext uri="{FF2B5EF4-FFF2-40B4-BE49-F238E27FC236}">
              <a16:creationId xmlns:a16="http://schemas.microsoft.com/office/drawing/2014/main" id="{51A49878-5519-47D1-830D-157F5D906F6F}"/>
            </a:ext>
          </a:extLst>
        </xdr:cNvPr>
        <xdr:cNvSpPr/>
      </xdr:nvSpPr>
      <xdr:spPr>
        <a:xfrm rot="5400000">
          <a:off x="8077205" y="4552949"/>
          <a:ext cx="352425" cy="485782"/>
        </a:xfrm>
        <a:prstGeom prst="bentUpArrow">
          <a:avLst>
            <a:gd name="adj1" fmla="val 25000"/>
            <a:gd name="adj2" fmla="val 30071"/>
            <a:gd name="adj3" fmla="val 25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495310</xdr:colOff>
      <xdr:row>23</xdr:row>
      <xdr:rowOff>38101</xdr:rowOff>
    </xdr:from>
    <xdr:to>
      <xdr:col>3</xdr:col>
      <xdr:colOff>695335</xdr:colOff>
      <xdr:row>24</xdr:row>
      <xdr:rowOff>47626</xdr:rowOff>
    </xdr:to>
    <xdr:sp macro="" textlink="">
      <xdr:nvSpPr>
        <xdr:cNvPr id="3" name="Flecha: hacia arriba 2">
          <a:extLst>
            <a:ext uri="{FF2B5EF4-FFF2-40B4-BE49-F238E27FC236}">
              <a16:creationId xmlns:a16="http://schemas.microsoft.com/office/drawing/2014/main" id="{1A756646-B79B-4CFA-99C2-78142E49E3F3}"/>
            </a:ext>
          </a:extLst>
        </xdr:cNvPr>
        <xdr:cNvSpPr/>
      </xdr:nvSpPr>
      <xdr:spPr>
        <a:xfrm>
          <a:off x="8715385" y="4610101"/>
          <a:ext cx="200025" cy="200025"/>
        </a:xfrm>
        <a:prstGeom prst="up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1228727</xdr:colOff>
      <xdr:row>23</xdr:row>
      <xdr:rowOff>28577</xdr:rowOff>
    </xdr:from>
    <xdr:to>
      <xdr:col>3</xdr:col>
      <xdr:colOff>285759</xdr:colOff>
      <xdr:row>24</xdr:row>
      <xdr:rowOff>190502</xdr:rowOff>
    </xdr:to>
    <xdr:sp macro="" textlink="">
      <xdr:nvSpPr>
        <xdr:cNvPr id="2" name="Flecha: doblada hacia arriba 1">
          <a:extLst>
            <a:ext uri="{FF2B5EF4-FFF2-40B4-BE49-F238E27FC236}">
              <a16:creationId xmlns:a16="http://schemas.microsoft.com/office/drawing/2014/main" id="{9858F6ED-3E2A-4853-879A-C0223B30ED2E}"/>
            </a:ext>
          </a:extLst>
        </xdr:cNvPr>
        <xdr:cNvSpPr/>
      </xdr:nvSpPr>
      <xdr:spPr>
        <a:xfrm rot="5400000">
          <a:off x="8086730" y="4533899"/>
          <a:ext cx="352425" cy="485782"/>
        </a:xfrm>
        <a:prstGeom prst="bentUpArrow">
          <a:avLst>
            <a:gd name="adj1" fmla="val 25000"/>
            <a:gd name="adj2" fmla="val 30071"/>
            <a:gd name="adj3" fmla="val 25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504835</xdr:colOff>
      <xdr:row>23</xdr:row>
      <xdr:rowOff>19051</xdr:rowOff>
    </xdr:from>
    <xdr:to>
      <xdr:col>3</xdr:col>
      <xdr:colOff>704860</xdr:colOff>
      <xdr:row>24</xdr:row>
      <xdr:rowOff>28576</xdr:rowOff>
    </xdr:to>
    <xdr:sp macro="" textlink="">
      <xdr:nvSpPr>
        <xdr:cNvPr id="3" name="Flecha: hacia arriba 2">
          <a:extLst>
            <a:ext uri="{FF2B5EF4-FFF2-40B4-BE49-F238E27FC236}">
              <a16:creationId xmlns:a16="http://schemas.microsoft.com/office/drawing/2014/main" id="{F8E70019-2B0E-4D88-A2E1-5865ADCD8465}"/>
            </a:ext>
          </a:extLst>
        </xdr:cNvPr>
        <xdr:cNvSpPr/>
      </xdr:nvSpPr>
      <xdr:spPr>
        <a:xfrm>
          <a:off x="8724910" y="4591051"/>
          <a:ext cx="200025" cy="200025"/>
        </a:xfrm>
        <a:prstGeom prst="up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showGridLines="0" tabSelected="1" workbookViewId="0">
      <selection activeCell="J11" sqref="J11"/>
    </sheetView>
  </sheetViews>
  <sheetFormatPr baseColWidth="10" defaultColWidth="11.85546875" defaultRowHeight="15" x14ac:dyDescent="0.25"/>
  <sheetData>
    <row r="1" spans="1:15" ht="26.25" x14ac:dyDescent="0.4">
      <c r="A1" s="41" t="s">
        <v>120</v>
      </c>
      <c r="B1" s="41"/>
      <c r="C1" s="41"/>
      <c r="D1" s="41"/>
      <c r="E1" s="41"/>
      <c r="F1" s="41"/>
      <c r="G1" s="41"/>
      <c r="H1" s="37"/>
      <c r="I1" s="37"/>
      <c r="J1" s="37"/>
      <c r="K1" s="37"/>
      <c r="L1" s="37"/>
      <c r="M1" s="37"/>
      <c r="N1" s="37"/>
      <c r="O1" s="37"/>
    </row>
    <row r="2" spans="1:15" ht="15" customHeight="1" x14ac:dyDescent="0.25">
      <c r="A2" s="42" t="s">
        <v>121</v>
      </c>
      <c r="B2" s="42"/>
      <c r="C2" s="42"/>
      <c r="D2" s="42"/>
      <c r="E2" s="42"/>
      <c r="F2" s="42"/>
      <c r="G2" s="42"/>
      <c r="H2" s="42"/>
      <c r="I2" s="38"/>
      <c r="J2" s="38"/>
      <c r="K2" s="38"/>
      <c r="L2" s="38"/>
      <c r="M2" s="38"/>
      <c r="N2" s="38"/>
      <c r="O2" s="38"/>
    </row>
    <row r="3" spans="1:15" x14ac:dyDescent="0.25">
      <c r="A3" s="42"/>
      <c r="B3" s="42"/>
      <c r="C3" s="42"/>
      <c r="D3" s="42"/>
      <c r="E3" s="42"/>
      <c r="F3" s="42"/>
      <c r="G3" s="42"/>
      <c r="H3" s="42"/>
    </row>
    <row r="4" spans="1:15" x14ac:dyDescent="0.25">
      <c r="A4" s="39"/>
      <c r="B4" s="39"/>
      <c r="C4" s="39"/>
      <c r="D4" s="39"/>
      <c r="E4" s="39"/>
      <c r="F4" s="39"/>
      <c r="G4" s="39"/>
      <c r="H4" s="39"/>
    </row>
    <row r="5" spans="1:15" ht="18.75" x14ac:dyDescent="0.3">
      <c r="A5" s="43" t="s">
        <v>122</v>
      </c>
      <c r="B5" s="43"/>
      <c r="C5" s="43"/>
      <c r="D5" s="43"/>
      <c r="E5" s="43"/>
      <c r="F5" s="43"/>
      <c r="G5" s="43"/>
      <c r="H5" s="40"/>
      <c r="I5" s="40"/>
      <c r="J5" s="40"/>
      <c r="K5" s="40"/>
      <c r="L5" s="40"/>
      <c r="M5" s="40"/>
      <c r="N5" s="40"/>
      <c r="O5" s="40"/>
    </row>
    <row r="6" spans="1:15" x14ac:dyDescent="0.25">
      <c r="A6" s="43"/>
      <c r="B6" s="43"/>
      <c r="C6" s="43"/>
      <c r="D6" s="43"/>
      <c r="E6" s="43"/>
      <c r="F6" s="43"/>
      <c r="G6" s="43"/>
    </row>
    <row r="22" spans="3:5" x14ac:dyDescent="0.25">
      <c r="C22" s="44" t="s">
        <v>123</v>
      </c>
      <c r="D22" s="44"/>
      <c r="E22" s="44"/>
    </row>
  </sheetData>
  <mergeCells count="4">
    <mergeCell ref="A1:G1"/>
    <mergeCell ref="A2:H3"/>
    <mergeCell ref="A5:G6"/>
    <mergeCell ref="C22:E2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showGridLines="0" topLeftCell="A19" workbookViewId="0">
      <selection activeCell="A44" sqref="A44"/>
    </sheetView>
  </sheetViews>
  <sheetFormatPr baseColWidth="10" defaultRowHeight="15" x14ac:dyDescent="0.25"/>
  <cols>
    <col min="1" max="1" width="11.42578125" style="12"/>
    <col min="2" max="2" width="90.42578125" style="12" bestFit="1" customWidth="1"/>
    <col min="3" max="3" width="21.5703125" style="12" bestFit="1" customWidth="1"/>
    <col min="4" max="4" width="13.140625" style="12" bestFit="1" customWidth="1"/>
    <col min="5" max="5" width="11.85546875" style="12" bestFit="1" customWidth="1"/>
    <col min="6" max="6" width="11.42578125" style="12"/>
    <col min="7" max="7" width="63.85546875" style="12" bestFit="1" customWidth="1"/>
    <col min="8" max="8" width="21.5703125" style="12" bestFit="1" customWidth="1"/>
    <col min="9" max="9" width="12.7109375" style="12" bestFit="1" customWidth="1"/>
    <col min="10" max="16384" width="11.42578125" style="12"/>
  </cols>
  <sheetData>
    <row r="1" spans="1:9" ht="17.25" x14ac:dyDescent="0.25">
      <c r="A1" s="1" t="s">
        <v>111</v>
      </c>
    </row>
    <row r="2" spans="1:9" x14ac:dyDescent="0.25">
      <c r="A2" s="24" t="s">
        <v>16</v>
      </c>
    </row>
    <row r="3" spans="1:9" x14ac:dyDescent="0.25">
      <c r="A3" s="24"/>
    </row>
    <row r="4" spans="1:9" ht="17.25" x14ac:dyDescent="0.25">
      <c r="A4" s="2" t="s">
        <v>17</v>
      </c>
    </row>
    <row r="5" spans="1:9" x14ac:dyDescent="0.25">
      <c r="A5" s="2" t="s">
        <v>15</v>
      </c>
    </row>
    <row r="6" spans="1:9" ht="17.25" x14ac:dyDescent="0.25">
      <c r="A6" s="2" t="s">
        <v>21</v>
      </c>
    </row>
    <row r="7" spans="1:9" x14ac:dyDescent="0.25">
      <c r="A7" s="2"/>
    </row>
    <row r="8" spans="1:9" x14ac:dyDescent="0.25">
      <c r="A8" s="5" t="s">
        <v>112</v>
      </c>
    </row>
    <row r="9" spans="1:9" x14ac:dyDescent="0.25">
      <c r="A9" s="2"/>
    </row>
    <row r="10" spans="1:9" x14ac:dyDescent="0.25">
      <c r="A10" s="3" t="s">
        <v>18</v>
      </c>
      <c r="F10" s="4" t="s">
        <v>19</v>
      </c>
    </row>
    <row r="12" spans="1:9" x14ac:dyDescent="0.25">
      <c r="A12" s="13" t="s">
        <v>2</v>
      </c>
      <c r="B12" s="13" t="s">
        <v>3</v>
      </c>
      <c r="C12" s="15" t="s">
        <v>0</v>
      </c>
      <c r="D12" s="15" t="s">
        <v>1</v>
      </c>
      <c r="E12" s="24"/>
      <c r="F12" s="13" t="s">
        <v>2</v>
      </c>
      <c r="G12" s="13" t="s">
        <v>3</v>
      </c>
      <c r="H12" s="15" t="s">
        <v>0</v>
      </c>
      <c r="I12" s="15" t="s">
        <v>1</v>
      </c>
    </row>
    <row r="13" spans="1:9" x14ac:dyDescent="0.25">
      <c r="A13" s="25" t="s">
        <v>4</v>
      </c>
      <c r="B13" s="26" t="s">
        <v>57</v>
      </c>
      <c r="C13" s="29">
        <v>1</v>
      </c>
      <c r="D13" s="30">
        <v>9660000</v>
      </c>
      <c r="E13" s="24"/>
      <c r="F13" s="27" t="s">
        <v>4</v>
      </c>
      <c r="G13" s="28" t="s">
        <v>59</v>
      </c>
      <c r="H13" s="31">
        <v>5600</v>
      </c>
      <c r="I13" s="32">
        <v>2119934.006679764</v>
      </c>
    </row>
    <row r="14" spans="1:9" x14ac:dyDescent="0.25">
      <c r="A14" s="27" t="s">
        <v>4</v>
      </c>
      <c r="B14" s="28" t="s">
        <v>55</v>
      </c>
      <c r="C14" s="31">
        <v>1</v>
      </c>
      <c r="D14" s="32">
        <v>7500000</v>
      </c>
      <c r="E14" s="24"/>
      <c r="F14" s="25" t="s">
        <v>4</v>
      </c>
      <c r="G14" s="26" t="s">
        <v>77</v>
      </c>
      <c r="H14" s="29">
        <v>4275</v>
      </c>
      <c r="I14" s="30">
        <v>1831159.9364599092</v>
      </c>
    </row>
    <row r="15" spans="1:9" x14ac:dyDescent="0.25">
      <c r="A15" s="25" t="s">
        <v>4</v>
      </c>
      <c r="B15" s="26" t="s">
        <v>62</v>
      </c>
      <c r="C15" s="29">
        <v>9</v>
      </c>
      <c r="D15" s="30">
        <v>6286064</v>
      </c>
      <c r="E15" s="24"/>
      <c r="F15" s="25" t="s">
        <v>4</v>
      </c>
      <c r="G15" s="26" t="s">
        <v>51</v>
      </c>
      <c r="H15" s="29">
        <v>3357</v>
      </c>
      <c r="I15" s="30">
        <v>2608746.5284114475</v>
      </c>
    </row>
    <row r="16" spans="1:9" x14ac:dyDescent="0.25">
      <c r="A16" s="25" t="s">
        <v>4</v>
      </c>
      <c r="B16" s="26" t="s">
        <v>50</v>
      </c>
      <c r="C16" s="29">
        <v>3</v>
      </c>
      <c r="D16" s="30">
        <v>5859666.666666667</v>
      </c>
      <c r="E16" s="24"/>
      <c r="F16" s="27" t="s">
        <v>4</v>
      </c>
      <c r="G16" s="28" t="s">
        <v>97</v>
      </c>
      <c r="H16" s="31">
        <v>3049</v>
      </c>
      <c r="I16" s="32">
        <v>2200340.8826086954</v>
      </c>
    </row>
    <row r="17" spans="1:9" x14ac:dyDescent="0.25">
      <c r="A17" s="25" t="s">
        <v>4</v>
      </c>
      <c r="B17" s="26" t="s">
        <v>67</v>
      </c>
      <c r="C17" s="29">
        <v>1</v>
      </c>
      <c r="D17" s="30">
        <v>5667000</v>
      </c>
      <c r="E17" s="24"/>
      <c r="F17" s="25" t="s">
        <v>4</v>
      </c>
      <c r="G17" s="26" t="s">
        <v>82</v>
      </c>
      <c r="H17" s="29">
        <v>2148</v>
      </c>
      <c r="I17" s="30">
        <v>2325760.8107827888</v>
      </c>
    </row>
    <row r="18" spans="1:9" x14ac:dyDescent="0.25">
      <c r="A18" s="27" t="s">
        <v>4</v>
      </c>
      <c r="B18" s="28" t="s">
        <v>38</v>
      </c>
      <c r="C18" s="31">
        <v>6</v>
      </c>
      <c r="D18" s="32">
        <v>5323500</v>
      </c>
      <c r="E18" s="24"/>
      <c r="F18" s="25" t="s">
        <v>4</v>
      </c>
      <c r="G18" s="26" t="s">
        <v>54</v>
      </c>
      <c r="H18" s="29">
        <v>1934</v>
      </c>
      <c r="I18" s="30">
        <v>1623151.3687845303</v>
      </c>
    </row>
    <row r="19" spans="1:9" x14ac:dyDescent="0.25">
      <c r="A19" s="27" t="s">
        <v>4</v>
      </c>
      <c r="B19" s="28" t="s">
        <v>34</v>
      </c>
      <c r="C19" s="31">
        <v>3</v>
      </c>
      <c r="D19" s="32">
        <v>5095466.666666667</v>
      </c>
      <c r="E19" s="24"/>
      <c r="F19" s="25" t="s">
        <v>4</v>
      </c>
      <c r="G19" s="26" t="s">
        <v>87</v>
      </c>
      <c r="H19" s="29">
        <v>1148</v>
      </c>
      <c r="I19" s="30">
        <v>1884082.4350051177</v>
      </c>
    </row>
    <row r="20" spans="1:9" x14ac:dyDescent="0.25">
      <c r="A20" s="25" t="s">
        <v>4</v>
      </c>
      <c r="B20" s="26" t="s">
        <v>73</v>
      </c>
      <c r="C20" s="29">
        <v>2</v>
      </c>
      <c r="D20" s="30">
        <v>5092227.5</v>
      </c>
      <c r="E20" s="24"/>
      <c r="F20" s="27" t="s">
        <v>4</v>
      </c>
      <c r="G20" s="28" t="s">
        <v>67</v>
      </c>
      <c r="H20" s="31">
        <v>993</v>
      </c>
      <c r="I20" s="32">
        <v>2182261.3235294116</v>
      </c>
    </row>
    <row r="21" spans="1:9" x14ac:dyDescent="0.25">
      <c r="A21" s="27" t="s">
        <v>4</v>
      </c>
      <c r="B21" s="28" t="s">
        <v>80</v>
      </c>
      <c r="C21" s="31">
        <v>2</v>
      </c>
      <c r="D21" s="32">
        <v>4980000</v>
      </c>
      <c r="E21" s="24"/>
      <c r="F21" s="27" t="s">
        <v>4</v>
      </c>
      <c r="G21" s="28" t="s">
        <v>83</v>
      </c>
      <c r="H21" s="31">
        <v>980</v>
      </c>
      <c r="I21" s="32">
        <v>2127440.4135593222</v>
      </c>
    </row>
    <row r="22" spans="1:9" x14ac:dyDescent="0.25">
      <c r="A22" s="25" t="s">
        <v>4</v>
      </c>
      <c r="B22" s="26" t="s">
        <v>84</v>
      </c>
      <c r="C22" s="29">
        <v>1</v>
      </c>
      <c r="D22" s="30">
        <v>4484000</v>
      </c>
      <c r="E22" s="24"/>
      <c r="F22" s="27" t="s">
        <v>4</v>
      </c>
      <c r="G22" s="28" t="s">
        <v>43</v>
      </c>
      <c r="H22" s="31">
        <v>918</v>
      </c>
      <c r="I22" s="32">
        <v>2453702.802452316</v>
      </c>
    </row>
    <row r="23" spans="1:9" s="7" customFormat="1" x14ac:dyDescent="0.25">
      <c r="A23" s="6"/>
      <c r="B23" s="15" t="s">
        <v>20</v>
      </c>
      <c r="C23" s="33">
        <f>SUM(C13:C22)</f>
        <v>29</v>
      </c>
      <c r="D23" s="34">
        <f>C23/D25</f>
        <v>5.9328968903436992E-4</v>
      </c>
      <c r="E23" s="1"/>
      <c r="F23" s="6"/>
      <c r="G23" s="15" t="s">
        <v>20</v>
      </c>
      <c r="H23" s="33">
        <f>SUM(H13:H22)</f>
        <v>24402</v>
      </c>
      <c r="I23" s="34">
        <f>H23/I25</f>
        <v>0.49922258592471358</v>
      </c>
    </row>
    <row r="25" spans="1:9" x14ac:dyDescent="0.25">
      <c r="A25" s="8" t="s">
        <v>22</v>
      </c>
      <c r="B25" s="9"/>
      <c r="C25" s="9"/>
      <c r="D25" s="35">
        <v>48880</v>
      </c>
      <c r="E25" s="9"/>
      <c r="F25" s="9"/>
      <c r="G25" s="9"/>
      <c r="H25" s="9"/>
      <c r="I25" s="35">
        <v>48880</v>
      </c>
    </row>
    <row r="27" spans="1:9" x14ac:dyDescent="0.25">
      <c r="A27" s="5" t="s">
        <v>113</v>
      </c>
      <c r="B27" s="10"/>
      <c r="C27" s="10"/>
      <c r="D27" s="11"/>
      <c r="E27" s="10"/>
    </row>
    <row r="28" spans="1:9" x14ac:dyDescent="0.25">
      <c r="A28" s="5"/>
      <c r="B28" s="10"/>
      <c r="C28" s="10"/>
      <c r="D28" s="11"/>
      <c r="E28" s="10"/>
    </row>
    <row r="29" spans="1:9" x14ac:dyDescent="0.25">
      <c r="A29" s="3" t="s">
        <v>117</v>
      </c>
      <c r="B29" s="10"/>
      <c r="C29" s="10"/>
      <c r="D29" s="11"/>
      <c r="E29" s="10"/>
    </row>
    <row r="31" spans="1:9" x14ac:dyDescent="0.25">
      <c r="A31" s="13" t="s">
        <v>2</v>
      </c>
      <c r="B31" s="13" t="s">
        <v>3</v>
      </c>
      <c r="C31" s="14" t="s">
        <v>114</v>
      </c>
      <c r="D31" s="15" t="s">
        <v>115</v>
      </c>
      <c r="E31" s="15" t="s">
        <v>1</v>
      </c>
    </row>
    <row r="32" spans="1:9" x14ac:dyDescent="0.25">
      <c r="A32" s="12" t="s">
        <v>4</v>
      </c>
      <c r="B32" s="12" t="s">
        <v>44</v>
      </c>
      <c r="C32" s="16">
        <v>1355</v>
      </c>
      <c r="D32" s="17">
        <v>94.833948339483399</v>
      </c>
      <c r="E32" s="18">
        <v>3377485.1107871719</v>
      </c>
    </row>
    <row r="33" spans="1:5" x14ac:dyDescent="0.25">
      <c r="A33" s="12" t="s">
        <v>4</v>
      </c>
      <c r="B33" s="12" t="s">
        <v>60</v>
      </c>
      <c r="C33" s="16">
        <v>365</v>
      </c>
      <c r="D33" s="17">
        <v>92.328767123287676</v>
      </c>
      <c r="E33" s="18">
        <v>2903062.528846154</v>
      </c>
    </row>
    <row r="34" spans="1:5" x14ac:dyDescent="0.25">
      <c r="A34" s="12" t="s">
        <v>4</v>
      </c>
      <c r="B34" s="12" t="s">
        <v>53</v>
      </c>
      <c r="C34" s="16">
        <v>267</v>
      </c>
      <c r="D34" s="17">
        <v>86.142322097378283</v>
      </c>
      <c r="E34" s="18">
        <v>2707417.0059523811</v>
      </c>
    </row>
    <row r="35" spans="1:5" x14ac:dyDescent="0.25">
      <c r="A35" s="12" t="s">
        <v>4</v>
      </c>
      <c r="B35" s="12" t="s">
        <v>82</v>
      </c>
      <c r="C35" s="16">
        <v>2045</v>
      </c>
      <c r="D35" s="17">
        <v>92.958435207823968</v>
      </c>
      <c r="E35" s="18">
        <v>2417939.4190140846</v>
      </c>
    </row>
    <row r="36" spans="1:5" x14ac:dyDescent="0.25">
      <c r="A36" s="12" t="s">
        <v>4</v>
      </c>
      <c r="B36" s="12" t="s">
        <v>43</v>
      </c>
      <c r="C36" s="16">
        <v>1053</v>
      </c>
      <c r="D36" s="17">
        <v>97.245963912630586</v>
      </c>
      <c r="E36" s="18">
        <v>2386329.2404438965</v>
      </c>
    </row>
    <row r="37" spans="1:5" x14ac:dyDescent="0.25">
      <c r="A37" s="12" t="s">
        <v>4</v>
      </c>
      <c r="B37" s="12" t="s">
        <v>86</v>
      </c>
      <c r="C37" s="16">
        <v>184</v>
      </c>
      <c r="D37" s="17">
        <v>91.847826086956516</v>
      </c>
      <c r="E37" s="18">
        <v>2382044.8333333335</v>
      </c>
    </row>
    <row r="38" spans="1:5" x14ac:dyDescent="0.25">
      <c r="A38" s="12" t="s">
        <v>4</v>
      </c>
      <c r="B38" s="12" t="s">
        <v>95</v>
      </c>
      <c r="C38" s="16">
        <v>186</v>
      </c>
      <c r="D38" s="17">
        <v>93.010752688172033</v>
      </c>
      <c r="E38" s="18">
        <v>2311048.6832298138</v>
      </c>
    </row>
    <row r="39" spans="1:5" x14ac:dyDescent="0.25">
      <c r="A39" s="12" t="s">
        <v>4</v>
      </c>
      <c r="B39" s="12" t="s">
        <v>70</v>
      </c>
      <c r="C39" s="16">
        <v>236</v>
      </c>
      <c r="D39" s="17">
        <v>92.796610169491515</v>
      </c>
      <c r="E39" s="18">
        <v>2298710.855769231</v>
      </c>
    </row>
    <row r="40" spans="1:5" x14ac:dyDescent="0.25">
      <c r="A40" s="12" t="s">
        <v>4</v>
      </c>
      <c r="B40" s="12" t="s">
        <v>93</v>
      </c>
      <c r="C40" s="16">
        <v>277</v>
      </c>
      <c r="D40" s="17">
        <v>92.779783393501802</v>
      </c>
      <c r="E40" s="18">
        <v>2262070.6695652176</v>
      </c>
    </row>
    <row r="41" spans="1:5" x14ac:dyDescent="0.25">
      <c r="A41" s="19" t="s">
        <v>4</v>
      </c>
      <c r="B41" s="19" t="s">
        <v>41</v>
      </c>
      <c r="C41" s="20">
        <v>183</v>
      </c>
      <c r="D41" s="17">
        <v>95.081967213114751</v>
      </c>
      <c r="E41" s="18">
        <v>2256065.3098591547</v>
      </c>
    </row>
    <row r="42" spans="1:5" x14ac:dyDescent="0.25">
      <c r="A42" s="21"/>
      <c r="B42" s="22" t="s">
        <v>116</v>
      </c>
      <c r="C42" s="23">
        <f>SUM(C32:C41)</f>
        <v>6151</v>
      </c>
      <c r="D42" s="21"/>
      <c r="E42" s="21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showGridLines="0" topLeftCell="A19" workbookViewId="0">
      <selection activeCell="F28" sqref="F28"/>
    </sheetView>
  </sheetViews>
  <sheetFormatPr baseColWidth="10" defaultRowHeight="15" x14ac:dyDescent="0.25"/>
  <cols>
    <col min="1" max="1" width="11.42578125" style="12"/>
    <col min="2" max="2" width="90.42578125" style="12" bestFit="1" customWidth="1"/>
    <col min="3" max="3" width="21.5703125" style="12" bestFit="1" customWidth="1"/>
    <col min="4" max="4" width="12.7109375" style="12" bestFit="1" customWidth="1"/>
    <col min="5" max="5" width="11.85546875" style="12" bestFit="1" customWidth="1"/>
    <col min="6" max="6" width="11.42578125" style="12"/>
    <col min="7" max="7" width="63.85546875" style="12" bestFit="1" customWidth="1"/>
    <col min="8" max="8" width="21.5703125" style="12" bestFit="1" customWidth="1"/>
    <col min="9" max="9" width="12.7109375" style="12" bestFit="1" customWidth="1"/>
    <col min="10" max="16384" width="11.42578125" style="12"/>
  </cols>
  <sheetData>
    <row r="1" spans="1:9" ht="17.25" x14ac:dyDescent="0.25">
      <c r="A1" s="1" t="s">
        <v>111</v>
      </c>
    </row>
    <row r="2" spans="1:9" x14ac:dyDescent="0.25">
      <c r="A2" s="24" t="s">
        <v>16</v>
      </c>
    </row>
    <row r="3" spans="1:9" x14ac:dyDescent="0.25">
      <c r="A3" s="24"/>
    </row>
    <row r="4" spans="1:9" ht="17.25" x14ac:dyDescent="0.25">
      <c r="A4" s="2" t="s">
        <v>17</v>
      </c>
    </row>
    <row r="5" spans="1:9" x14ac:dyDescent="0.25">
      <c r="A5" s="2" t="s">
        <v>12</v>
      </c>
    </row>
    <row r="6" spans="1:9" ht="17.25" x14ac:dyDescent="0.25">
      <c r="A6" s="2" t="s">
        <v>21</v>
      </c>
    </row>
    <row r="7" spans="1:9" x14ac:dyDescent="0.25">
      <c r="A7" s="2"/>
    </row>
    <row r="8" spans="1:9" x14ac:dyDescent="0.25">
      <c r="A8" s="5" t="s">
        <v>112</v>
      </c>
    </row>
    <row r="9" spans="1:9" x14ac:dyDescent="0.25">
      <c r="A9" s="2"/>
    </row>
    <row r="10" spans="1:9" x14ac:dyDescent="0.25">
      <c r="A10" s="3" t="s">
        <v>18</v>
      </c>
      <c r="F10" s="4" t="s">
        <v>19</v>
      </c>
    </row>
    <row r="12" spans="1:9" x14ac:dyDescent="0.25">
      <c r="A12" s="13" t="s">
        <v>2</v>
      </c>
      <c r="B12" s="13" t="s">
        <v>3</v>
      </c>
      <c r="C12" s="15" t="s">
        <v>0</v>
      </c>
      <c r="D12" s="15" t="s">
        <v>1</v>
      </c>
      <c r="E12" s="24"/>
      <c r="F12" s="13" t="s">
        <v>2</v>
      </c>
      <c r="G12" s="13" t="s">
        <v>3</v>
      </c>
      <c r="H12" s="15" t="s">
        <v>0</v>
      </c>
      <c r="I12" s="15" t="s">
        <v>1</v>
      </c>
    </row>
    <row r="13" spans="1:9" x14ac:dyDescent="0.25">
      <c r="A13" s="27" t="s">
        <v>5</v>
      </c>
      <c r="B13" s="28" t="s">
        <v>48</v>
      </c>
      <c r="C13" s="31">
        <v>3</v>
      </c>
      <c r="D13" s="32">
        <v>4829500</v>
      </c>
      <c r="E13" s="24"/>
      <c r="F13" s="27" t="s">
        <v>5</v>
      </c>
      <c r="G13" s="28" t="s">
        <v>59</v>
      </c>
      <c r="H13" s="31">
        <v>2719</v>
      </c>
      <c r="I13" s="32">
        <v>1782475.5997501041</v>
      </c>
    </row>
    <row r="14" spans="1:9" x14ac:dyDescent="0.25">
      <c r="A14" s="27" t="s">
        <v>5</v>
      </c>
      <c r="B14" s="28" t="s">
        <v>82</v>
      </c>
      <c r="C14" s="31">
        <v>2</v>
      </c>
      <c r="D14" s="32">
        <v>4650000</v>
      </c>
      <c r="E14" s="24"/>
      <c r="F14" s="27" t="s">
        <v>5</v>
      </c>
      <c r="G14" s="28" t="s">
        <v>77</v>
      </c>
      <c r="H14" s="31">
        <v>2479</v>
      </c>
      <c r="I14" s="32">
        <v>1504167.1013574661</v>
      </c>
    </row>
    <row r="15" spans="1:9" x14ac:dyDescent="0.25">
      <c r="A15" s="27" t="s">
        <v>5</v>
      </c>
      <c r="B15" s="28" t="s">
        <v>30</v>
      </c>
      <c r="C15" s="31">
        <v>1</v>
      </c>
      <c r="D15" s="32">
        <v>4500000</v>
      </c>
      <c r="E15" s="24"/>
      <c r="F15" s="27" t="s">
        <v>5</v>
      </c>
      <c r="G15" s="28" t="s">
        <v>51</v>
      </c>
      <c r="H15" s="31">
        <v>1945</v>
      </c>
      <c r="I15" s="32">
        <v>2296480.0846645366</v>
      </c>
    </row>
    <row r="16" spans="1:9" x14ac:dyDescent="0.25">
      <c r="A16" s="27" t="s">
        <v>5</v>
      </c>
      <c r="B16" s="28" t="s">
        <v>40</v>
      </c>
      <c r="C16" s="31">
        <v>2</v>
      </c>
      <c r="D16" s="32">
        <v>4310000</v>
      </c>
      <c r="E16" s="24"/>
      <c r="F16" s="27" t="s">
        <v>5</v>
      </c>
      <c r="G16" s="28" t="s">
        <v>54</v>
      </c>
      <c r="H16" s="31">
        <v>1179</v>
      </c>
      <c r="I16" s="32">
        <v>1617370.5047489824</v>
      </c>
    </row>
    <row r="17" spans="1:9" x14ac:dyDescent="0.25">
      <c r="A17" s="27" t="s">
        <v>5</v>
      </c>
      <c r="B17" s="28" t="s">
        <v>70</v>
      </c>
      <c r="C17" s="31">
        <v>2</v>
      </c>
      <c r="D17" s="32">
        <v>3998500</v>
      </c>
      <c r="E17" s="24"/>
      <c r="F17" s="27" t="s">
        <v>5</v>
      </c>
      <c r="G17" s="28" t="s">
        <v>44</v>
      </c>
      <c r="H17" s="31">
        <v>1157</v>
      </c>
      <c r="I17" s="32">
        <v>3839090.2830601092</v>
      </c>
    </row>
    <row r="18" spans="1:9" x14ac:dyDescent="0.25">
      <c r="A18" s="27" t="s">
        <v>5</v>
      </c>
      <c r="B18" s="28" t="s">
        <v>89</v>
      </c>
      <c r="C18" s="31">
        <v>1</v>
      </c>
      <c r="D18" s="32">
        <v>3987000</v>
      </c>
      <c r="E18" s="24"/>
      <c r="F18" s="27" t="s">
        <v>5</v>
      </c>
      <c r="G18" s="28" t="s">
        <v>97</v>
      </c>
      <c r="H18" s="31">
        <v>1139</v>
      </c>
      <c r="I18" s="32">
        <v>1818618.1179435484</v>
      </c>
    </row>
    <row r="19" spans="1:9" x14ac:dyDescent="0.25">
      <c r="A19" s="27" t="s">
        <v>5</v>
      </c>
      <c r="B19" s="28" t="s">
        <v>44</v>
      </c>
      <c r="C19" s="31">
        <v>1157</v>
      </c>
      <c r="D19" s="32">
        <v>3839090.2830601092</v>
      </c>
      <c r="E19" s="24"/>
      <c r="F19" s="27" t="s">
        <v>5</v>
      </c>
      <c r="G19" s="28" t="s">
        <v>65</v>
      </c>
      <c r="H19" s="31">
        <v>887</v>
      </c>
      <c r="I19" s="32">
        <v>1635585.1632155906</v>
      </c>
    </row>
    <row r="20" spans="1:9" x14ac:dyDescent="0.25">
      <c r="A20" s="27" t="s">
        <v>5</v>
      </c>
      <c r="B20" s="28" t="s">
        <v>106</v>
      </c>
      <c r="C20" s="31">
        <v>1</v>
      </c>
      <c r="D20" s="32">
        <v>3553000</v>
      </c>
      <c r="E20" s="24"/>
      <c r="F20" s="27" t="s">
        <v>5</v>
      </c>
      <c r="G20" s="28" t="s">
        <v>43</v>
      </c>
      <c r="H20" s="31">
        <v>840</v>
      </c>
      <c r="I20" s="32">
        <v>2305473.2547584185</v>
      </c>
    </row>
    <row r="21" spans="1:9" x14ac:dyDescent="0.25">
      <c r="A21" s="27" t="s">
        <v>5</v>
      </c>
      <c r="B21" s="28" t="s">
        <v>90</v>
      </c>
      <c r="C21" s="31">
        <v>1</v>
      </c>
      <c r="D21" s="32">
        <v>3474000</v>
      </c>
      <c r="E21" s="24"/>
      <c r="F21" s="27" t="s">
        <v>5</v>
      </c>
      <c r="G21" s="28" t="s">
        <v>82</v>
      </c>
      <c r="H21" s="31">
        <v>763</v>
      </c>
      <c r="I21" s="32">
        <v>2007400.9049707602</v>
      </c>
    </row>
    <row r="22" spans="1:9" x14ac:dyDescent="0.25">
      <c r="A22" s="27" t="s">
        <v>5</v>
      </c>
      <c r="B22" s="28" t="s">
        <v>88</v>
      </c>
      <c r="C22" s="31">
        <v>25</v>
      </c>
      <c r="D22" s="32">
        <v>3332216.611111111</v>
      </c>
      <c r="E22" s="24"/>
      <c r="F22" s="27" t="s">
        <v>5</v>
      </c>
      <c r="G22" s="28" t="s">
        <v>87</v>
      </c>
      <c r="H22" s="31">
        <v>681</v>
      </c>
      <c r="I22" s="32">
        <v>1990498.5873287672</v>
      </c>
    </row>
    <row r="23" spans="1:9" s="7" customFormat="1" x14ac:dyDescent="0.25">
      <c r="A23" s="6"/>
      <c r="B23" s="15" t="s">
        <v>20</v>
      </c>
      <c r="C23" s="33">
        <f>SUM(C13:C22)</f>
        <v>1195</v>
      </c>
      <c r="D23" s="34">
        <f>C23/D25</f>
        <v>3.7636609870555261E-2</v>
      </c>
      <c r="E23" s="1"/>
      <c r="F23" s="6"/>
      <c r="G23" s="15" t="s">
        <v>20</v>
      </c>
      <c r="H23" s="33">
        <f>SUM(H13:H22)</f>
        <v>13789</v>
      </c>
      <c r="I23" s="34">
        <f>H23/I25</f>
        <v>0.4342855343138799</v>
      </c>
    </row>
    <row r="25" spans="1:9" x14ac:dyDescent="0.25">
      <c r="A25" s="8" t="s">
        <v>26</v>
      </c>
      <c r="B25" s="9"/>
      <c r="C25" s="9"/>
      <c r="D25" s="35">
        <v>31751</v>
      </c>
      <c r="E25" s="9"/>
      <c r="F25" s="9"/>
      <c r="G25" s="9"/>
      <c r="H25" s="9"/>
      <c r="I25" s="35">
        <v>31751</v>
      </c>
    </row>
    <row r="27" spans="1:9" x14ac:dyDescent="0.25">
      <c r="A27" s="5" t="s">
        <v>113</v>
      </c>
      <c r="B27" s="10"/>
      <c r="C27" s="10"/>
      <c r="D27" s="11"/>
      <c r="E27" s="10"/>
    </row>
    <row r="28" spans="1:9" x14ac:dyDescent="0.25">
      <c r="A28" s="5"/>
      <c r="B28" s="10"/>
      <c r="C28" s="10"/>
      <c r="D28" s="11"/>
      <c r="E28" s="10"/>
    </row>
    <row r="29" spans="1:9" x14ac:dyDescent="0.25">
      <c r="A29" s="3" t="s">
        <v>117</v>
      </c>
      <c r="B29" s="10"/>
      <c r="C29" s="10"/>
      <c r="D29" s="11"/>
      <c r="E29" s="10"/>
    </row>
    <row r="31" spans="1:9" x14ac:dyDescent="0.25">
      <c r="A31" s="13" t="s">
        <v>2</v>
      </c>
      <c r="B31" s="13" t="s">
        <v>3</v>
      </c>
      <c r="C31" s="14" t="s">
        <v>114</v>
      </c>
      <c r="D31" s="15" t="s">
        <v>115</v>
      </c>
      <c r="E31" s="15" t="s">
        <v>1</v>
      </c>
    </row>
    <row r="32" spans="1:9" x14ac:dyDescent="0.25">
      <c r="A32" s="12" t="s">
        <v>5</v>
      </c>
      <c r="B32" s="12" t="s">
        <v>44</v>
      </c>
      <c r="C32" s="16">
        <v>944</v>
      </c>
      <c r="D32" s="17">
        <v>96.080508474576277</v>
      </c>
      <c r="E32" s="18">
        <v>3919926.5745554036</v>
      </c>
    </row>
    <row r="33" spans="1:5" x14ac:dyDescent="0.25">
      <c r="A33" s="12" t="s">
        <v>5</v>
      </c>
      <c r="B33" s="12" t="s">
        <v>92</v>
      </c>
      <c r="C33" s="16">
        <v>251</v>
      </c>
      <c r="D33" s="17">
        <v>95.617529880478088</v>
      </c>
      <c r="E33" s="18">
        <v>2645760.0318181817</v>
      </c>
    </row>
    <row r="34" spans="1:5" x14ac:dyDescent="0.25">
      <c r="A34" s="12" t="s">
        <v>5</v>
      </c>
      <c r="B34" s="12" t="s">
        <v>43</v>
      </c>
      <c r="C34" s="16">
        <v>980</v>
      </c>
      <c r="D34" s="17">
        <v>95.510204081632651</v>
      </c>
      <c r="E34" s="18">
        <v>2449890.6814044211</v>
      </c>
    </row>
    <row r="35" spans="1:5" x14ac:dyDescent="0.25">
      <c r="A35" s="12" t="s">
        <v>5</v>
      </c>
      <c r="B35" s="12" t="s">
        <v>105</v>
      </c>
      <c r="C35" s="16">
        <v>197</v>
      </c>
      <c r="D35" s="17">
        <v>90.862944162436548</v>
      </c>
      <c r="E35" s="18">
        <v>2187107.8036809815</v>
      </c>
    </row>
    <row r="36" spans="1:5" x14ac:dyDescent="0.25">
      <c r="A36" s="12" t="s">
        <v>5</v>
      </c>
      <c r="B36" s="12" t="s">
        <v>107</v>
      </c>
      <c r="C36" s="16">
        <v>198</v>
      </c>
      <c r="D36" s="17">
        <v>92.424242424242422</v>
      </c>
      <c r="E36" s="18">
        <v>2151212.1802325579</v>
      </c>
    </row>
    <row r="37" spans="1:5" x14ac:dyDescent="0.25">
      <c r="A37" s="12" t="s">
        <v>5</v>
      </c>
      <c r="B37" s="12" t="s">
        <v>78</v>
      </c>
      <c r="C37" s="16">
        <v>152</v>
      </c>
      <c r="D37" s="17">
        <v>92.10526315789474</v>
      </c>
      <c r="E37" s="18">
        <v>2138983.0076923077</v>
      </c>
    </row>
    <row r="38" spans="1:5" x14ac:dyDescent="0.25">
      <c r="A38" s="12" t="s">
        <v>5</v>
      </c>
      <c r="B38" s="12" t="s">
        <v>79</v>
      </c>
      <c r="C38" s="16">
        <v>126</v>
      </c>
      <c r="D38" s="17">
        <v>84.920634920634924</v>
      </c>
      <c r="E38" s="18">
        <v>2096124.7843137255</v>
      </c>
    </row>
    <row r="39" spans="1:5" x14ac:dyDescent="0.25">
      <c r="A39" s="12" t="s">
        <v>5</v>
      </c>
      <c r="B39" s="12" t="s">
        <v>93</v>
      </c>
      <c r="C39" s="16">
        <v>330</v>
      </c>
      <c r="D39" s="17">
        <v>94.848484848484844</v>
      </c>
      <c r="E39" s="18">
        <v>2029281.7112676057</v>
      </c>
    </row>
    <row r="40" spans="1:5" x14ac:dyDescent="0.25">
      <c r="A40" s="12" t="s">
        <v>5</v>
      </c>
      <c r="B40" s="12" t="s">
        <v>95</v>
      </c>
      <c r="C40" s="16">
        <v>162</v>
      </c>
      <c r="D40" s="17">
        <v>87.037037037037038</v>
      </c>
      <c r="E40" s="18">
        <v>2015223.696</v>
      </c>
    </row>
    <row r="41" spans="1:5" x14ac:dyDescent="0.25">
      <c r="A41" s="19" t="s">
        <v>5</v>
      </c>
      <c r="B41" s="19" t="s">
        <v>80</v>
      </c>
      <c r="C41" s="20">
        <v>203</v>
      </c>
      <c r="D41" s="17">
        <v>91.62561576354679</v>
      </c>
      <c r="E41" s="18">
        <v>2005699.748502994</v>
      </c>
    </row>
    <row r="42" spans="1:5" x14ac:dyDescent="0.25">
      <c r="A42" s="21"/>
      <c r="B42" s="22" t="s">
        <v>116</v>
      </c>
      <c r="C42" s="23">
        <f>SUM(C32:C41)</f>
        <v>3543</v>
      </c>
      <c r="D42" s="21"/>
      <c r="E42" s="21"/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2"/>
  <sheetViews>
    <sheetView showGridLines="0" topLeftCell="A10" workbookViewId="0">
      <selection activeCell="A30" sqref="A1:XFD1048576"/>
    </sheetView>
  </sheetViews>
  <sheetFormatPr baseColWidth="10" defaultRowHeight="15" x14ac:dyDescent="0.25"/>
  <cols>
    <col min="1" max="1" width="11.42578125" style="12"/>
    <col min="2" max="2" width="90.42578125" style="12" bestFit="1" customWidth="1"/>
    <col min="3" max="3" width="21.5703125" style="12" bestFit="1" customWidth="1"/>
    <col min="4" max="4" width="13" style="12" bestFit="1" customWidth="1"/>
    <col min="5" max="5" width="11.85546875" style="12" bestFit="1" customWidth="1"/>
    <col min="6" max="6" width="11.42578125" style="12"/>
    <col min="7" max="7" width="63.85546875" style="12" bestFit="1" customWidth="1"/>
    <col min="8" max="8" width="21.5703125" style="12" bestFit="1" customWidth="1"/>
    <col min="9" max="9" width="12.7109375" style="12" bestFit="1" customWidth="1"/>
    <col min="10" max="16384" width="11.42578125" style="12"/>
  </cols>
  <sheetData>
    <row r="1" spans="1:9" ht="17.25" x14ac:dyDescent="0.25">
      <c r="A1" s="1" t="s">
        <v>111</v>
      </c>
    </row>
    <row r="2" spans="1:9" x14ac:dyDescent="0.25">
      <c r="A2" s="24" t="s">
        <v>16</v>
      </c>
    </row>
    <row r="3" spans="1:9" x14ac:dyDescent="0.25">
      <c r="A3" s="24"/>
    </row>
    <row r="4" spans="1:9" ht="17.25" x14ac:dyDescent="0.25">
      <c r="A4" s="2" t="s">
        <v>17</v>
      </c>
    </row>
    <row r="5" spans="1:9" x14ac:dyDescent="0.25">
      <c r="A5" s="2" t="s">
        <v>11</v>
      </c>
    </row>
    <row r="6" spans="1:9" ht="17.25" x14ac:dyDescent="0.25">
      <c r="A6" s="2" t="s">
        <v>21</v>
      </c>
    </row>
    <row r="7" spans="1:9" x14ac:dyDescent="0.25">
      <c r="A7" s="2"/>
    </row>
    <row r="8" spans="1:9" x14ac:dyDescent="0.25">
      <c r="A8" s="5" t="s">
        <v>112</v>
      </c>
    </row>
    <row r="9" spans="1:9" x14ac:dyDescent="0.25">
      <c r="A9" s="2"/>
    </row>
    <row r="10" spans="1:9" x14ac:dyDescent="0.25">
      <c r="A10" s="3" t="s">
        <v>18</v>
      </c>
      <c r="F10" s="4" t="s">
        <v>19</v>
      </c>
    </row>
    <row r="12" spans="1:9" x14ac:dyDescent="0.25">
      <c r="A12" s="13" t="s">
        <v>2</v>
      </c>
      <c r="B12" s="13" t="s">
        <v>3</v>
      </c>
      <c r="C12" s="15" t="s">
        <v>0</v>
      </c>
      <c r="D12" s="15" t="s">
        <v>1</v>
      </c>
      <c r="E12" s="24"/>
      <c r="F12" s="13" t="s">
        <v>2</v>
      </c>
      <c r="G12" s="13" t="s">
        <v>3</v>
      </c>
      <c r="H12" s="15" t="s">
        <v>0</v>
      </c>
      <c r="I12" s="15" t="s">
        <v>1</v>
      </c>
    </row>
    <row r="13" spans="1:9" x14ac:dyDescent="0.25">
      <c r="A13" s="27" t="s">
        <v>6</v>
      </c>
      <c r="B13" s="28" t="s">
        <v>47</v>
      </c>
      <c r="C13" s="31">
        <v>3</v>
      </c>
      <c r="D13" s="32">
        <v>14871429</v>
      </c>
      <c r="E13" s="24"/>
      <c r="F13" s="27" t="s">
        <v>6</v>
      </c>
      <c r="G13" s="28" t="s">
        <v>77</v>
      </c>
      <c r="H13" s="31">
        <v>2131</v>
      </c>
      <c r="I13" s="32">
        <v>1299443.6846361186</v>
      </c>
    </row>
    <row r="14" spans="1:9" x14ac:dyDescent="0.25">
      <c r="A14" s="27" t="s">
        <v>6</v>
      </c>
      <c r="B14" s="28" t="s">
        <v>69</v>
      </c>
      <c r="C14" s="31">
        <v>4</v>
      </c>
      <c r="D14" s="32">
        <v>6040666.666666667</v>
      </c>
      <c r="E14" s="24"/>
      <c r="F14" s="27" t="s">
        <v>6</v>
      </c>
      <c r="G14" s="28" t="s">
        <v>59</v>
      </c>
      <c r="H14" s="31">
        <v>1787</v>
      </c>
      <c r="I14" s="32">
        <v>1597169.916381083</v>
      </c>
    </row>
    <row r="15" spans="1:9" x14ac:dyDescent="0.25">
      <c r="A15" s="27" t="s">
        <v>6</v>
      </c>
      <c r="B15" s="28" t="s">
        <v>96</v>
      </c>
      <c r="C15" s="31">
        <v>7</v>
      </c>
      <c r="D15" s="32">
        <v>4876000</v>
      </c>
      <c r="E15" s="24"/>
      <c r="F15" s="27" t="s">
        <v>6</v>
      </c>
      <c r="G15" s="28" t="s">
        <v>51</v>
      </c>
      <c r="H15" s="31">
        <v>1111</v>
      </c>
      <c r="I15" s="32">
        <v>2272069.8212209302</v>
      </c>
    </row>
    <row r="16" spans="1:9" x14ac:dyDescent="0.25">
      <c r="A16" s="27" t="s">
        <v>6</v>
      </c>
      <c r="B16" s="28" t="s">
        <v>61</v>
      </c>
      <c r="C16" s="31">
        <v>2</v>
      </c>
      <c r="D16" s="32">
        <v>4225000</v>
      </c>
      <c r="E16" s="24"/>
      <c r="F16" s="27" t="s">
        <v>6</v>
      </c>
      <c r="G16" s="28" t="s">
        <v>97</v>
      </c>
      <c r="H16" s="31">
        <v>771</v>
      </c>
      <c r="I16" s="32">
        <v>1795651.4559270516</v>
      </c>
    </row>
    <row r="17" spans="1:9" x14ac:dyDescent="0.25">
      <c r="A17" s="27" t="s">
        <v>6</v>
      </c>
      <c r="B17" s="28" t="s">
        <v>74</v>
      </c>
      <c r="C17" s="31">
        <v>3</v>
      </c>
      <c r="D17" s="32">
        <v>3800724</v>
      </c>
      <c r="E17" s="24"/>
      <c r="F17" s="27" t="s">
        <v>6</v>
      </c>
      <c r="G17" s="28" t="s">
        <v>44</v>
      </c>
      <c r="H17" s="31">
        <v>698</v>
      </c>
      <c r="I17" s="32">
        <v>2982152.5202020202</v>
      </c>
    </row>
    <row r="18" spans="1:9" x14ac:dyDescent="0.25">
      <c r="A18" s="27" t="s">
        <v>6</v>
      </c>
      <c r="B18" s="28" t="s">
        <v>75</v>
      </c>
      <c r="C18" s="31">
        <v>5</v>
      </c>
      <c r="D18" s="32">
        <v>3754500</v>
      </c>
      <c r="E18" s="24"/>
      <c r="F18" s="27" t="s">
        <v>6</v>
      </c>
      <c r="G18" s="28" t="s">
        <v>54</v>
      </c>
      <c r="H18" s="31">
        <v>694</v>
      </c>
      <c r="I18" s="32">
        <v>1448164.893557423</v>
      </c>
    </row>
    <row r="19" spans="1:9" x14ac:dyDescent="0.25">
      <c r="A19" s="27" t="s">
        <v>6</v>
      </c>
      <c r="B19" s="28" t="s">
        <v>107</v>
      </c>
      <c r="C19" s="31">
        <v>1</v>
      </c>
      <c r="D19" s="32">
        <v>3633000</v>
      </c>
      <c r="E19" s="24"/>
      <c r="F19" s="27" t="s">
        <v>6</v>
      </c>
      <c r="G19" s="28" t="s">
        <v>43</v>
      </c>
      <c r="H19" s="31">
        <v>599</v>
      </c>
      <c r="I19" s="32">
        <v>2190904.6632443531</v>
      </c>
    </row>
    <row r="20" spans="1:9" x14ac:dyDescent="0.25">
      <c r="A20" s="27" t="s">
        <v>6</v>
      </c>
      <c r="B20" s="28" t="s">
        <v>36</v>
      </c>
      <c r="C20" s="31">
        <v>1</v>
      </c>
      <c r="D20" s="32">
        <v>3612000</v>
      </c>
      <c r="E20" s="24"/>
      <c r="F20" s="27" t="s">
        <v>6</v>
      </c>
      <c r="G20" s="28" t="s">
        <v>87</v>
      </c>
      <c r="H20" s="31">
        <v>594</v>
      </c>
      <c r="I20" s="32">
        <v>1499931.6903765691</v>
      </c>
    </row>
    <row r="21" spans="1:9" x14ac:dyDescent="0.25">
      <c r="A21" s="27" t="s">
        <v>6</v>
      </c>
      <c r="B21" s="28" t="s">
        <v>76</v>
      </c>
      <c r="C21" s="31">
        <v>3</v>
      </c>
      <c r="D21" s="32">
        <v>3533500</v>
      </c>
      <c r="E21" s="24"/>
      <c r="F21" s="27" t="s">
        <v>6</v>
      </c>
      <c r="G21" s="28" t="s">
        <v>82</v>
      </c>
      <c r="H21" s="31">
        <v>518</v>
      </c>
      <c r="I21" s="32">
        <v>1625887.383084577</v>
      </c>
    </row>
    <row r="22" spans="1:9" x14ac:dyDescent="0.25">
      <c r="A22" s="27" t="s">
        <v>6</v>
      </c>
      <c r="B22" s="28" t="s">
        <v>94</v>
      </c>
      <c r="C22" s="31">
        <v>103</v>
      </c>
      <c r="D22" s="32">
        <v>3521264.2673267326</v>
      </c>
      <c r="E22" s="24"/>
      <c r="F22" s="27" t="s">
        <v>6</v>
      </c>
      <c r="G22" s="28" t="s">
        <v>85</v>
      </c>
      <c r="H22" s="31">
        <v>301</v>
      </c>
      <c r="I22" s="32">
        <v>1294492.9518716577</v>
      </c>
    </row>
    <row r="23" spans="1:9" s="7" customFormat="1" x14ac:dyDescent="0.25">
      <c r="A23" s="6"/>
      <c r="B23" s="15" t="s">
        <v>20</v>
      </c>
      <c r="C23" s="33">
        <f>SUM(C13:C22)</f>
        <v>132</v>
      </c>
      <c r="D23" s="34">
        <f>C23/D25</f>
        <v>7.7701907228631979E-3</v>
      </c>
      <c r="E23" s="1"/>
      <c r="F23" s="6"/>
      <c r="G23" s="15" t="s">
        <v>20</v>
      </c>
      <c r="H23" s="33">
        <f>SUM(H13:H22)</f>
        <v>9204</v>
      </c>
      <c r="I23" s="34">
        <f>H23/I25</f>
        <v>0.54179420767600661</v>
      </c>
    </row>
    <row r="25" spans="1:9" x14ac:dyDescent="0.25">
      <c r="A25" s="8" t="s">
        <v>23</v>
      </c>
      <c r="B25" s="9"/>
      <c r="C25" s="9"/>
      <c r="D25" s="35">
        <v>16988</v>
      </c>
      <c r="E25" s="9"/>
      <c r="F25" s="9"/>
      <c r="G25" s="9"/>
      <c r="H25" s="9"/>
      <c r="I25" s="35">
        <v>16988</v>
      </c>
    </row>
    <row r="27" spans="1:9" x14ac:dyDescent="0.25">
      <c r="A27" s="5" t="s">
        <v>113</v>
      </c>
      <c r="B27" s="10"/>
      <c r="C27" s="10"/>
      <c r="D27" s="11"/>
      <c r="E27" s="10"/>
    </row>
    <row r="28" spans="1:9" x14ac:dyDescent="0.25">
      <c r="A28" s="5"/>
      <c r="B28" s="10"/>
      <c r="C28" s="10"/>
      <c r="D28" s="11"/>
      <c r="E28" s="10"/>
    </row>
    <row r="29" spans="1:9" x14ac:dyDescent="0.25">
      <c r="A29" s="3" t="s">
        <v>117</v>
      </c>
      <c r="B29" s="10"/>
      <c r="C29" s="10"/>
      <c r="D29" s="11"/>
      <c r="E29" s="10"/>
    </row>
    <row r="31" spans="1:9" x14ac:dyDescent="0.25">
      <c r="A31" s="13" t="s">
        <v>2</v>
      </c>
      <c r="B31" s="13" t="s">
        <v>3</v>
      </c>
      <c r="C31" s="14" t="s">
        <v>114</v>
      </c>
      <c r="D31" s="15" t="s">
        <v>115</v>
      </c>
      <c r="E31" s="15" t="s">
        <v>1</v>
      </c>
    </row>
    <row r="32" spans="1:9" x14ac:dyDescent="0.25">
      <c r="A32" s="12" t="s">
        <v>6</v>
      </c>
      <c r="B32" s="12" t="s">
        <v>94</v>
      </c>
      <c r="C32" s="16">
        <v>136</v>
      </c>
      <c r="D32" s="17">
        <v>91.17647058823529</v>
      </c>
      <c r="E32" s="18">
        <v>3782391.8032786883</v>
      </c>
    </row>
    <row r="33" spans="1:5" x14ac:dyDescent="0.25">
      <c r="A33" s="12" t="s">
        <v>6</v>
      </c>
      <c r="B33" s="12" t="s">
        <v>44</v>
      </c>
      <c r="C33" s="16">
        <v>470</v>
      </c>
      <c r="D33" s="17">
        <v>96.808510638297875</v>
      </c>
      <c r="E33" s="18">
        <v>3069279.7373737372</v>
      </c>
    </row>
    <row r="34" spans="1:5" x14ac:dyDescent="0.25">
      <c r="A34" s="12" t="s">
        <v>6</v>
      </c>
      <c r="B34" s="12" t="s">
        <v>41</v>
      </c>
      <c r="C34" s="16">
        <v>147</v>
      </c>
      <c r="D34" s="17">
        <v>90.476190476190482</v>
      </c>
      <c r="E34" s="18">
        <v>2597580.1696428573</v>
      </c>
    </row>
    <row r="35" spans="1:5" x14ac:dyDescent="0.25">
      <c r="A35" s="12" t="s">
        <v>6</v>
      </c>
      <c r="B35" s="12" t="s">
        <v>43</v>
      </c>
      <c r="C35" s="16">
        <v>524</v>
      </c>
      <c r="D35" s="17">
        <v>97.70992366412213</v>
      </c>
      <c r="E35" s="18">
        <v>2354337.6130536129</v>
      </c>
    </row>
    <row r="36" spans="1:5" x14ac:dyDescent="0.25">
      <c r="A36" s="12" t="s">
        <v>6</v>
      </c>
      <c r="B36" s="12" t="s">
        <v>49</v>
      </c>
      <c r="C36" s="16">
        <v>239</v>
      </c>
      <c r="D36" s="17">
        <v>79.9163179916318</v>
      </c>
      <c r="E36" s="18">
        <v>1993653.969924812</v>
      </c>
    </row>
    <row r="37" spans="1:5" x14ac:dyDescent="0.25">
      <c r="A37" s="12" t="s">
        <v>6</v>
      </c>
      <c r="B37" s="12" t="s">
        <v>97</v>
      </c>
      <c r="C37" s="16">
        <v>1109</v>
      </c>
      <c r="D37" s="17">
        <v>78.268710550045085</v>
      </c>
      <c r="E37" s="18">
        <v>1946034.9960053263</v>
      </c>
    </row>
    <row r="38" spans="1:5" x14ac:dyDescent="0.25">
      <c r="A38" s="12" t="s">
        <v>6</v>
      </c>
      <c r="B38" s="12" t="s">
        <v>63</v>
      </c>
      <c r="C38" s="16">
        <v>532</v>
      </c>
      <c r="D38" s="17">
        <v>78.383458646616546</v>
      </c>
      <c r="E38" s="18">
        <v>1790382.2276422763</v>
      </c>
    </row>
    <row r="39" spans="1:5" x14ac:dyDescent="0.25">
      <c r="A39" s="12" t="s">
        <v>6</v>
      </c>
      <c r="B39" s="12" t="s">
        <v>83</v>
      </c>
      <c r="C39" s="16">
        <v>377</v>
      </c>
      <c r="D39" s="17">
        <v>77.453580901856768</v>
      </c>
      <c r="E39" s="18">
        <v>1741587.8039215687</v>
      </c>
    </row>
    <row r="40" spans="1:5" x14ac:dyDescent="0.25">
      <c r="A40" s="12" t="s">
        <v>6</v>
      </c>
      <c r="B40" s="12" t="s">
        <v>94</v>
      </c>
      <c r="C40" s="16">
        <v>114</v>
      </c>
      <c r="D40" s="17">
        <v>92.10526315789474</v>
      </c>
      <c r="E40" s="18">
        <v>1719696.142857143</v>
      </c>
    </row>
    <row r="41" spans="1:5" x14ac:dyDescent="0.25">
      <c r="A41" s="19" t="s">
        <v>6</v>
      </c>
      <c r="B41" s="19" t="s">
        <v>59</v>
      </c>
      <c r="C41" s="20">
        <v>2821</v>
      </c>
      <c r="D41" s="17">
        <v>77.632045373980858</v>
      </c>
      <c r="E41" s="18">
        <v>1646668.5136165577</v>
      </c>
    </row>
    <row r="42" spans="1:5" x14ac:dyDescent="0.25">
      <c r="A42" s="21"/>
      <c r="B42" s="22" t="s">
        <v>116</v>
      </c>
      <c r="C42" s="23">
        <f>SUM(C32:C41)</f>
        <v>6469</v>
      </c>
      <c r="D42" s="21"/>
      <c r="E42" s="21"/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showGridLines="0" workbookViewId="0">
      <selection activeCell="A27" sqref="A1:XFD1048576"/>
    </sheetView>
  </sheetViews>
  <sheetFormatPr baseColWidth="10" defaultRowHeight="15" x14ac:dyDescent="0.25"/>
  <cols>
    <col min="1" max="1" width="11.42578125" style="12"/>
    <col min="2" max="2" width="90.42578125" style="12" bestFit="1" customWidth="1"/>
    <col min="3" max="3" width="21.42578125" style="12" bestFit="1" customWidth="1"/>
    <col min="4" max="4" width="12.5703125" style="12" bestFit="1" customWidth="1"/>
    <col min="5" max="6" width="11.42578125" style="12"/>
    <col min="7" max="7" width="63.85546875" style="12" bestFit="1" customWidth="1"/>
    <col min="8" max="8" width="21.42578125" style="12" bestFit="1" customWidth="1"/>
    <col min="9" max="9" width="12.5703125" style="12" bestFit="1" customWidth="1"/>
    <col min="10" max="16384" width="11.42578125" style="12"/>
  </cols>
  <sheetData>
    <row r="1" spans="1:9" ht="17.25" x14ac:dyDescent="0.25">
      <c r="A1" s="1" t="s">
        <v>111</v>
      </c>
    </row>
    <row r="2" spans="1:9" x14ac:dyDescent="0.25">
      <c r="A2" s="24" t="s">
        <v>16</v>
      </c>
    </row>
    <row r="3" spans="1:9" x14ac:dyDescent="0.25">
      <c r="A3" s="24"/>
    </row>
    <row r="4" spans="1:9" ht="17.25" x14ac:dyDescent="0.25">
      <c r="A4" s="2" t="s">
        <v>17</v>
      </c>
    </row>
    <row r="5" spans="1:9" x14ac:dyDescent="0.25">
      <c r="A5" s="2" t="s">
        <v>10</v>
      </c>
    </row>
    <row r="6" spans="1:9" ht="17.25" x14ac:dyDescent="0.25">
      <c r="A6" s="2" t="s">
        <v>21</v>
      </c>
    </row>
    <row r="7" spans="1:9" x14ac:dyDescent="0.25">
      <c r="A7" s="2"/>
    </row>
    <row r="8" spans="1:9" x14ac:dyDescent="0.25">
      <c r="A8" s="5" t="s">
        <v>112</v>
      </c>
    </row>
    <row r="9" spans="1:9" x14ac:dyDescent="0.25">
      <c r="A9" s="2"/>
    </row>
    <row r="10" spans="1:9" x14ac:dyDescent="0.25">
      <c r="A10" s="3" t="s">
        <v>18</v>
      </c>
      <c r="F10" s="4" t="s">
        <v>19</v>
      </c>
    </row>
    <row r="12" spans="1:9" x14ac:dyDescent="0.25">
      <c r="A12" s="13" t="s">
        <v>2</v>
      </c>
      <c r="B12" s="13" t="s">
        <v>3</v>
      </c>
      <c r="C12" s="15" t="s">
        <v>0</v>
      </c>
      <c r="D12" s="15" t="s">
        <v>1</v>
      </c>
      <c r="E12" s="24"/>
      <c r="F12" s="13" t="s">
        <v>2</v>
      </c>
      <c r="G12" s="13" t="s">
        <v>3</v>
      </c>
      <c r="H12" s="15" t="s">
        <v>0</v>
      </c>
      <c r="I12" s="15" t="s">
        <v>1</v>
      </c>
    </row>
    <row r="13" spans="1:9" x14ac:dyDescent="0.25">
      <c r="A13" s="27" t="s">
        <v>7</v>
      </c>
      <c r="B13" s="28" t="s">
        <v>103</v>
      </c>
      <c r="C13" s="31">
        <v>1</v>
      </c>
      <c r="D13" s="32">
        <v>7179000</v>
      </c>
      <c r="E13" s="24"/>
      <c r="F13" s="27" t="s">
        <v>7</v>
      </c>
      <c r="G13" s="28" t="s">
        <v>77</v>
      </c>
      <c r="H13" s="31">
        <v>2108</v>
      </c>
      <c r="I13" s="32">
        <v>1242714.4216996259</v>
      </c>
    </row>
    <row r="14" spans="1:9" x14ac:dyDescent="0.25">
      <c r="A14" s="27" t="s">
        <v>7</v>
      </c>
      <c r="B14" s="28" t="s">
        <v>35</v>
      </c>
      <c r="C14" s="31">
        <v>1</v>
      </c>
      <c r="D14" s="32">
        <v>6338333</v>
      </c>
      <c r="E14" s="24"/>
      <c r="F14" s="27" t="s">
        <v>7</v>
      </c>
      <c r="G14" s="28" t="s">
        <v>59</v>
      </c>
      <c r="H14" s="31">
        <v>2038</v>
      </c>
      <c r="I14" s="32">
        <v>1603454.8247422681</v>
      </c>
    </row>
    <row r="15" spans="1:9" x14ac:dyDescent="0.25">
      <c r="A15" s="27" t="s">
        <v>7</v>
      </c>
      <c r="B15" s="28" t="s">
        <v>60</v>
      </c>
      <c r="C15" s="31">
        <v>4</v>
      </c>
      <c r="D15" s="32">
        <v>5377611</v>
      </c>
      <c r="E15" s="24"/>
      <c r="F15" s="27" t="s">
        <v>7</v>
      </c>
      <c r="G15" s="28" t="s">
        <v>51</v>
      </c>
      <c r="H15" s="31">
        <v>1214</v>
      </c>
      <c r="I15" s="32">
        <v>2186879.5300400532</v>
      </c>
    </row>
    <row r="16" spans="1:9" x14ac:dyDescent="0.25">
      <c r="A16" s="27" t="s">
        <v>7</v>
      </c>
      <c r="B16" s="28" t="s">
        <v>58</v>
      </c>
      <c r="C16" s="31">
        <v>5</v>
      </c>
      <c r="D16" s="32">
        <v>5362800</v>
      </c>
      <c r="E16" s="24"/>
      <c r="F16" s="27" t="s">
        <v>7</v>
      </c>
      <c r="G16" s="28" t="s">
        <v>97</v>
      </c>
      <c r="H16" s="31">
        <v>1152</v>
      </c>
      <c r="I16" s="32">
        <v>1671325.7663461538</v>
      </c>
    </row>
    <row r="17" spans="1:9" x14ac:dyDescent="0.25">
      <c r="A17" s="27" t="s">
        <v>7</v>
      </c>
      <c r="B17" s="28" t="s">
        <v>39</v>
      </c>
      <c r="C17" s="31">
        <v>1</v>
      </c>
      <c r="D17" s="32">
        <v>4092000</v>
      </c>
      <c r="E17" s="24"/>
      <c r="F17" s="27" t="s">
        <v>7</v>
      </c>
      <c r="G17" s="28" t="s">
        <v>44</v>
      </c>
      <c r="H17" s="31">
        <v>980</v>
      </c>
      <c r="I17" s="32">
        <v>2942248.8365853657</v>
      </c>
    </row>
    <row r="18" spans="1:9" x14ac:dyDescent="0.25">
      <c r="A18" s="27" t="s">
        <v>7</v>
      </c>
      <c r="B18" s="28" t="s">
        <v>81</v>
      </c>
      <c r="C18" s="31">
        <v>4</v>
      </c>
      <c r="D18" s="32">
        <v>4087928.5</v>
      </c>
      <c r="E18" s="24"/>
      <c r="F18" s="27" t="s">
        <v>7</v>
      </c>
      <c r="G18" s="28" t="s">
        <v>54</v>
      </c>
      <c r="H18" s="31">
        <v>801</v>
      </c>
      <c r="I18" s="32">
        <v>1396532.8853118713</v>
      </c>
    </row>
    <row r="19" spans="1:9" x14ac:dyDescent="0.25">
      <c r="A19" s="36" t="s">
        <v>7</v>
      </c>
      <c r="B19" s="28" t="s">
        <v>107</v>
      </c>
      <c r="C19" s="31">
        <v>1</v>
      </c>
      <c r="D19" s="32">
        <v>3900000</v>
      </c>
      <c r="E19" s="24"/>
      <c r="F19" s="27" t="s">
        <v>7</v>
      </c>
      <c r="G19" s="28" t="s">
        <v>43</v>
      </c>
      <c r="H19" s="31">
        <v>648</v>
      </c>
      <c r="I19" s="32">
        <v>1690657.0602189782</v>
      </c>
    </row>
    <row r="20" spans="1:9" x14ac:dyDescent="0.25">
      <c r="A20" s="27" t="s">
        <v>7</v>
      </c>
      <c r="B20" s="28" t="s">
        <v>91</v>
      </c>
      <c r="C20" s="31">
        <v>3</v>
      </c>
      <c r="D20" s="32">
        <v>3852500</v>
      </c>
      <c r="E20" s="24"/>
      <c r="F20" s="27" t="s">
        <v>7</v>
      </c>
      <c r="G20" s="28" t="s">
        <v>82</v>
      </c>
      <c r="H20" s="31">
        <v>492</v>
      </c>
      <c r="I20" s="32">
        <v>1534116.0130208333</v>
      </c>
    </row>
    <row r="21" spans="1:9" x14ac:dyDescent="0.25">
      <c r="A21" s="27" t="s">
        <v>7</v>
      </c>
      <c r="B21" s="28" t="s">
        <v>94</v>
      </c>
      <c r="C21" s="31">
        <v>79</v>
      </c>
      <c r="D21" s="32">
        <v>3740577.564102564</v>
      </c>
      <c r="E21" s="24"/>
      <c r="F21" s="27" t="s">
        <v>7</v>
      </c>
      <c r="G21" s="28" t="s">
        <v>87</v>
      </c>
      <c r="H21" s="31">
        <v>478</v>
      </c>
      <c r="I21" s="32">
        <v>1674917.1330049261</v>
      </c>
    </row>
    <row r="22" spans="1:9" x14ac:dyDescent="0.25">
      <c r="A22" s="27" t="s">
        <v>7</v>
      </c>
      <c r="B22" s="28" t="s">
        <v>64</v>
      </c>
      <c r="C22" s="31">
        <v>4</v>
      </c>
      <c r="D22" s="32">
        <v>3547428.75</v>
      </c>
      <c r="E22" s="24"/>
      <c r="F22" s="27" t="s">
        <v>7</v>
      </c>
      <c r="G22" s="28" t="s">
        <v>98</v>
      </c>
      <c r="H22" s="31">
        <v>272</v>
      </c>
      <c r="I22" s="32">
        <v>1795675.2162162163</v>
      </c>
    </row>
    <row r="23" spans="1:9" s="7" customFormat="1" x14ac:dyDescent="0.25">
      <c r="A23" s="6"/>
      <c r="B23" s="15" t="s">
        <v>20</v>
      </c>
      <c r="C23" s="33">
        <f>SUM(C13:C22)</f>
        <v>103</v>
      </c>
      <c r="D23" s="34">
        <f>C23/D25</f>
        <v>5.6241127006661567E-3</v>
      </c>
      <c r="E23" s="1"/>
      <c r="F23" s="6"/>
      <c r="G23" s="15" t="s">
        <v>20</v>
      </c>
      <c r="H23" s="33">
        <f>SUM(H13:H22)</f>
        <v>10183</v>
      </c>
      <c r="I23" s="34">
        <f>H23/I25</f>
        <v>0.55602271486294641</v>
      </c>
    </row>
    <row r="25" spans="1:9" x14ac:dyDescent="0.25">
      <c r="A25" s="8" t="s">
        <v>24</v>
      </c>
      <c r="B25" s="9"/>
      <c r="C25" s="9"/>
      <c r="D25" s="35">
        <v>18314</v>
      </c>
      <c r="E25" s="9"/>
      <c r="F25" s="9"/>
      <c r="G25" s="9"/>
      <c r="H25" s="9"/>
      <c r="I25" s="35">
        <v>18314</v>
      </c>
    </row>
    <row r="27" spans="1:9" x14ac:dyDescent="0.25">
      <c r="A27" s="5" t="s">
        <v>113</v>
      </c>
      <c r="B27" s="10"/>
      <c r="C27" s="10"/>
      <c r="D27" s="11"/>
      <c r="E27" s="10"/>
    </row>
    <row r="28" spans="1:9" x14ac:dyDescent="0.25">
      <c r="A28" s="5"/>
      <c r="B28" s="10"/>
      <c r="C28" s="10"/>
      <c r="D28" s="11"/>
      <c r="E28" s="10"/>
    </row>
    <row r="29" spans="1:9" x14ac:dyDescent="0.25">
      <c r="A29" s="3" t="s">
        <v>117</v>
      </c>
      <c r="B29" s="10"/>
      <c r="C29" s="10"/>
      <c r="D29" s="11"/>
      <c r="E29" s="10"/>
    </row>
    <row r="31" spans="1:9" x14ac:dyDescent="0.25">
      <c r="A31" s="13" t="s">
        <v>2</v>
      </c>
      <c r="B31" s="13" t="s">
        <v>3</v>
      </c>
      <c r="C31" s="14" t="s">
        <v>114</v>
      </c>
      <c r="D31" s="15" t="s">
        <v>115</v>
      </c>
      <c r="E31" s="15" t="s">
        <v>1</v>
      </c>
    </row>
    <row r="32" spans="1:9" x14ac:dyDescent="0.25">
      <c r="A32" s="12" t="s">
        <v>7</v>
      </c>
      <c r="B32" s="12" t="s">
        <v>44</v>
      </c>
      <c r="C32" s="16">
        <v>1354</v>
      </c>
      <c r="D32" s="17">
        <v>93.131462333825695</v>
      </c>
      <c r="E32" s="18">
        <v>3118046.9389763782</v>
      </c>
    </row>
    <row r="33" spans="1:5" x14ac:dyDescent="0.25">
      <c r="A33" s="12" t="s">
        <v>7</v>
      </c>
      <c r="B33" s="12" t="s">
        <v>102</v>
      </c>
      <c r="C33" s="16">
        <v>123</v>
      </c>
      <c r="D33" s="17">
        <v>82.113821138211378</v>
      </c>
      <c r="E33" s="18">
        <v>2437969.2365591396</v>
      </c>
    </row>
    <row r="34" spans="1:5" x14ac:dyDescent="0.25">
      <c r="A34" s="12" t="s">
        <v>7</v>
      </c>
      <c r="B34" s="12" t="s">
        <v>99</v>
      </c>
      <c r="C34" s="16">
        <v>180</v>
      </c>
      <c r="D34" s="17">
        <v>76.666666666666671</v>
      </c>
      <c r="E34" s="18">
        <v>2075664.2661290322</v>
      </c>
    </row>
    <row r="35" spans="1:5" x14ac:dyDescent="0.25">
      <c r="A35" s="12" t="s">
        <v>7</v>
      </c>
      <c r="B35" s="12" t="s">
        <v>93</v>
      </c>
      <c r="C35" s="16">
        <v>143</v>
      </c>
      <c r="D35" s="17">
        <v>92.307692307692307</v>
      </c>
      <c r="E35" s="18">
        <v>1949156.3046875</v>
      </c>
    </row>
    <row r="36" spans="1:5" x14ac:dyDescent="0.25">
      <c r="A36" s="12" t="s">
        <v>7</v>
      </c>
      <c r="B36" s="12" t="s">
        <v>83</v>
      </c>
      <c r="C36" s="16">
        <v>273</v>
      </c>
      <c r="D36" s="17">
        <v>81.318681318681314</v>
      </c>
      <c r="E36" s="18">
        <v>1928961.3774509805</v>
      </c>
    </row>
    <row r="37" spans="1:5" x14ac:dyDescent="0.25">
      <c r="A37" s="12" t="s">
        <v>7</v>
      </c>
      <c r="B37" s="12" t="s">
        <v>40</v>
      </c>
      <c r="C37" s="16">
        <v>134</v>
      </c>
      <c r="D37" s="17">
        <v>79.850746268656707</v>
      </c>
      <c r="E37" s="18">
        <v>1914132.6785714286</v>
      </c>
    </row>
    <row r="38" spans="1:5" x14ac:dyDescent="0.25">
      <c r="A38" s="12" t="s">
        <v>7</v>
      </c>
      <c r="B38" s="12" t="s">
        <v>43</v>
      </c>
      <c r="C38" s="16">
        <v>907</v>
      </c>
      <c r="D38" s="17">
        <v>85.115766262403525</v>
      </c>
      <c r="E38" s="18">
        <v>1769344.7111459968</v>
      </c>
    </row>
    <row r="39" spans="1:5" x14ac:dyDescent="0.25">
      <c r="A39" s="12" t="s">
        <v>7</v>
      </c>
      <c r="B39" s="12" t="s">
        <v>98</v>
      </c>
      <c r="C39" s="16">
        <v>307</v>
      </c>
      <c r="D39" s="17">
        <v>83.387622149837142</v>
      </c>
      <c r="E39" s="18">
        <v>1767723.5185185184</v>
      </c>
    </row>
    <row r="40" spans="1:5" x14ac:dyDescent="0.25">
      <c r="A40" s="12" t="s">
        <v>7</v>
      </c>
      <c r="B40" s="12" t="s">
        <v>97</v>
      </c>
      <c r="C40" s="16">
        <v>1453</v>
      </c>
      <c r="D40" s="17">
        <v>81.004817618719898</v>
      </c>
      <c r="E40" s="18">
        <v>1645034.2291666667</v>
      </c>
    </row>
    <row r="41" spans="1:5" x14ac:dyDescent="0.25">
      <c r="A41" s="19" t="s">
        <v>7</v>
      </c>
      <c r="B41" s="19" t="s">
        <v>33</v>
      </c>
      <c r="C41" s="20">
        <v>185</v>
      </c>
      <c r="D41" s="17">
        <v>83.243243243243242</v>
      </c>
      <c r="E41" s="18">
        <v>1634457.294117647</v>
      </c>
    </row>
    <row r="42" spans="1:5" x14ac:dyDescent="0.25">
      <c r="A42" s="21"/>
      <c r="B42" s="22" t="s">
        <v>116</v>
      </c>
      <c r="C42" s="23">
        <f>SUM(C32:C41)</f>
        <v>5059</v>
      </c>
      <c r="D42" s="21"/>
      <c r="E42" s="21"/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2"/>
  <sheetViews>
    <sheetView showGridLines="0" workbookViewId="0">
      <selection activeCell="A25" sqref="A1:XFD1048576"/>
    </sheetView>
  </sheetViews>
  <sheetFormatPr baseColWidth="10" defaultRowHeight="15" x14ac:dyDescent="0.25"/>
  <cols>
    <col min="1" max="1" width="11.42578125" style="12"/>
    <col min="2" max="2" width="90.42578125" style="12" bestFit="1" customWidth="1"/>
    <col min="3" max="3" width="21.42578125" style="12" bestFit="1" customWidth="1"/>
    <col min="4" max="4" width="12.5703125" style="12" bestFit="1" customWidth="1"/>
    <col min="5" max="6" width="11.42578125" style="12"/>
    <col min="7" max="7" width="63.85546875" style="12" bestFit="1" customWidth="1"/>
    <col min="8" max="8" width="21.42578125" style="12" bestFit="1" customWidth="1"/>
    <col min="9" max="9" width="12.5703125" style="12" bestFit="1" customWidth="1"/>
    <col min="10" max="16384" width="11.42578125" style="12"/>
  </cols>
  <sheetData>
    <row r="1" spans="1:9" ht="17.25" x14ac:dyDescent="0.25">
      <c r="A1" s="1" t="s">
        <v>111</v>
      </c>
    </row>
    <row r="2" spans="1:9" x14ac:dyDescent="0.25">
      <c r="A2" s="24" t="s">
        <v>16</v>
      </c>
    </row>
    <row r="3" spans="1:9" x14ac:dyDescent="0.25">
      <c r="A3" s="24"/>
    </row>
    <row r="4" spans="1:9" ht="17.25" x14ac:dyDescent="0.25">
      <c r="A4" s="2" t="s">
        <v>17</v>
      </c>
    </row>
    <row r="5" spans="1:9" x14ac:dyDescent="0.25">
      <c r="A5" s="2" t="s">
        <v>14</v>
      </c>
    </row>
    <row r="6" spans="1:9" ht="17.25" x14ac:dyDescent="0.25">
      <c r="A6" s="2" t="s">
        <v>21</v>
      </c>
    </row>
    <row r="7" spans="1:9" x14ac:dyDescent="0.25">
      <c r="A7" s="2"/>
    </row>
    <row r="8" spans="1:9" x14ac:dyDescent="0.25">
      <c r="A8" s="5" t="s">
        <v>112</v>
      </c>
    </row>
    <row r="9" spans="1:9" x14ac:dyDescent="0.25">
      <c r="A9" s="2"/>
    </row>
    <row r="10" spans="1:9" x14ac:dyDescent="0.25">
      <c r="A10" s="3" t="s">
        <v>18</v>
      </c>
      <c r="F10" s="4" t="s">
        <v>19</v>
      </c>
    </row>
    <row r="12" spans="1:9" x14ac:dyDescent="0.25">
      <c r="A12" s="13" t="s">
        <v>2</v>
      </c>
      <c r="B12" s="13" t="s">
        <v>3</v>
      </c>
      <c r="C12" s="15" t="s">
        <v>0</v>
      </c>
      <c r="D12" s="15" t="s">
        <v>1</v>
      </c>
      <c r="E12" s="24"/>
      <c r="F12" s="13" t="s">
        <v>2</v>
      </c>
      <c r="G12" s="13" t="s">
        <v>3</v>
      </c>
      <c r="H12" s="15" t="s">
        <v>0</v>
      </c>
      <c r="I12" s="15" t="s">
        <v>1</v>
      </c>
    </row>
    <row r="13" spans="1:9" x14ac:dyDescent="0.25">
      <c r="A13" s="27" t="s">
        <v>8</v>
      </c>
      <c r="B13" s="28" t="s">
        <v>28</v>
      </c>
      <c r="C13" s="31">
        <v>1</v>
      </c>
      <c r="D13" s="32">
        <v>5800000</v>
      </c>
      <c r="E13" s="24"/>
      <c r="F13" s="27" t="s">
        <v>8</v>
      </c>
      <c r="G13" s="28" t="s">
        <v>77</v>
      </c>
      <c r="H13" s="31">
        <v>2006</v>
      </c>
      <c r="I13" s="32">
        <v>1360073.2498593135</v>
      </c>
    </row>
    <row r="14" spans="1:9" x14ac:dyDescent="0.25">
      <c r="A14" s="27" t="s">
        <v>8</v>
      </c>
      <c r="B14" s="28" t="s">
        <v>66</v>
      </c>
      <c r="C14" s="31">
        <v>1</v>
      </c>
      <c r="D14" s="32">
        <v>5068000</v>
      </c>
      <c r="E14" s="24"/>
      <c r="F14" s="27" t="s">
        <v>8</v>
      </c>
      <c r="G14" s="28" t="s">
        <v>59</v>
      </c>
      <c r="H14" s="31">
        <v>1782</v>
      </c>
      <c r="I14" s="32">
        <v>1626341.118523316</v>
      </c>
    </row>
    <row r="15" spans="1:9" x14ac:dyDescent="0.25">
      <c r="A15" s="27" t="s">
        <v>8</v>
      </c>
      <c r="B15" s="28" t="s">
        <v>60</v>
      </c>
      <c r="C15" s="31">
        <v>9</v>
      </c>
      <c r="D15" s="32">
        <v>4549125</v>
      </c>
      <c r="E15" s="24"/>
      <c r="F15" s="27" t="s">
        <v>8</v>
      </c>
      <c r="G15" s="28" t="s">
        <v>51</v>
      </c>
      <c r="H15" s="31">
        <v>982</v>
      </c>
      <c r="I15" s="32">
        <v>2257935.8586005829</v>
      </c>
    </row>
    <row r="16" spans="1:9" x14ac:dyDescent="0.25">
      <c r="A16" s="27" t="s">
        <v>8</v>
      </c>
      <c r="B16" s="28" t="s">
        <v>108</v>
      </c>
      <c r="C16" s="31">
        <v>1</v>
      </c>
      <c r="D16" s="32">
        <v>3424000</v>
      </c>
      <c r="E16" s="24"/>
      <c r="F16" s="27" t="s">
        <v>8</v>
      </c>
      <c r="G16" s="28" t="s">
        <v>54</v>
      </c>
      <c r="H16" s="31">
        <v>760</v>
      </c>
      <c r="I16" s="32">
        <v>1412927.8955512573</v>
      </c>
    </row>
    <row r="17" spans="1:9" x14ac:dyDescent="0.25">
      <c r="A17" s="27" t="s">
        <v>8</v>
      </c>
      <c r="B17" s="28" t="s">
        <v>45</v>
      </c>
      <c r="C17" s="31">
        <v>30</v>
      </c>
      <c r="D17" s="32">
        <v>3276277.25</v>
      </c>
      <c r="E17" s="24"/>
      <c r="F17" s="27" t="s">
        <v>8</v>
      </c>
      <c r="G17" s="28" t="s">
        <v>97</v>
      </c>
      <c r="H17" s="31">
        <v>721</v>
      </c>
      <c r="I17" s="32">
        <v>1873173.3933434191</v>
      </c>
    </row>
    <row r="18" spans="1:9" x14ac:dyDescent="0.25">
      <c r="A18" s="27" t="s">
        <v>8</v>
      </c>
      <c r="B18" s="28" t="s">
        <v>31</v>
      </c>
      <c r="C18" s="31">
        <v>1</v>
      </c>
      <c r="D18" s="32">
        <v>3200000</v>
      </c>
      <c r="E18" s="24"/>
      <c r="F18" s="27" t="s">
        <v>8</v>
      </c>
      <c r="G18" s="28" t="s">
        <v>44</v>
      </c>
      <c r="H18" s="31">
        <v>666</v>
      </c>
      <c r="I18" s="32">
        <v>3161975.5505617978</v>
      </c>
    </row>
    <row r="19" spans="1:9" x14ac:dyDescent="0.25">
      <c r="A19" s="27" t="s">
        <v>8</v>
      </c>
      <c r="B19" s="28" t="s">
        <v>44</v>
      </c>
      <c r="C19" s="31">
        <v>666</v>
      </c>
      <c r="D19" s="32">
        <v>3161975.5505617978</v>
      </c>
      <c r="E19" s="24"/>
      <c r="F19" s="27" t="s">
        <v>8</v>
      </c>
      <c r="G19" s="28" t="s">
        <v>43</v>
      </c>
      <c r="H19" s="31">
        <v>594</v>
      </c>
      <c r="I19" s="32">
        <v>2493937.8755186722</v>
      </c>
    </row>
    <row r="20" spans="1:9" x14ac:dyDescent="0.25">
      <c r="A20" s="27" t="s">
        <v>8</v>
      </c>
      <c r="B20" s="28" t="s">
        <v>110</v>
      </c>
      <c r="C20" s="31">
        <v>2</v>
      </c>
      <c r="D20" s="32">
        <v>3000000</v>
      </c>
      <c r="E20" s="24"/>
      <c r="F20" s="27" t="s">
        <v>8</v>
      </c>
      <c r="G20" s="28" t="s">
        <v>82</v>
      </c>
      <c r="H20" s="31">
        <v>477</v>
      </c>
      <c r="I20" s="32">
        <v>1761433.5885416667</v>
      </c>
    </row>
    <row r="21" spans="1:9" x14ac:dyDescent="0.25">
      <c r="A21" s="27" t="s">
        <v>8</v>
      </c>
      <c r="B21" s="28" t="s">
        <v>109</v>
      </c>
      <c r="C21" s="31">
        <v>7</v>
      </c>
      <c r="D21" s="32">
        <v>2963571.4285714286</v>
      </c>
      <c r="E21" s="24"/>
      <c r="F21" s="27" t="s">
        <v>8</v>
      </c>
      <c r="G21" s="28" t="s">
        <v>56</v>
      </c>
      <c r="H21" s="31">
        <v>292</v>
      </c>
      <c r="I21" s="32">
        <v>1379740.3154362417</v>
      </c>
    </row>
    <row r="22" spans="1:9" x14ac:dyDescent="0.25">
      <c r="A22" s="27" t="s">
        <v>8</v>
      </c>
      <c r="B22" s="28" t="s">
        <v>101</v>
      </c>
      <c r="C22" s="31">
        <v>58</v>
      </c>
      <c r="D22" s="32">
        <v>2869883.0350877191</v>
      </c>
      <c r="E22" s="24"/>
      <c r="F22" s="27" t="s">
        <v>8</v>
      </c>
      <c r="G22" s="28" t="s">
        <v>87</v>
      </c>
      <c r="H22" s="31">
        <v>271</v>
      </c>
      <c r="I22" s="32">
        <v>1640952.2</v>
      </c>
    </row>
    <row r="23" spans="1:9" s="7" customFormat="1" x14ac:dyDescent="0.25">
      <c r="A23" s="6"/>
      <c r="B23" s="15" t="s">
        <v>20</v>
      </c>
      <c r="C23" s="33">
        <f>SUM(C13:C22)</f>
        <v>776</v>
      </c>
      <c r="D23" s="34">
        <f>C23/D25</f>
        <v>4.6264830382161809E-2</v>
      </c>
      <c r="E23" s="1"/>
      <c r="F23" s="6"/>
      <c r="G23" s="15" t="s">
        <v>20</v>
      </c>
      <c r="H23" s="33">
        <f>SUM(H13:H22)</f>
        <v>8551</v>
      </c>
      <c r="I23" s="34">
        <f>H23/I25</f>
        <v>0.50980742860549688</v>
      </c>
    </row>
    <row r="25" spans="1:9" x14ac:dyDescent="0.25">
      <c r="A25" s="8" t="s">
        <v>25</v>
      </c>
      <c r="B25" s="9"/>
      <c r="C25" s="9"/>
      <c r="D25" s="35">
        <v>16773</v>
      </c>
      <c r="E25" s="9"/>
      <c r="F25" s="9"/>
      <c r="G25" s="9"/>
      <c r="H25" s="9"/>
      <c r="I25" s="35">
        <v>16773</v>
      </c>
    </row>
    <row r="27" spans="1:9" x14ac:dyDescent="0.25">
      <c r="A27" s="5" t="s">
        <v>113</v>
      </c>
      <c r="B27" s="10"/>
      <c r="C27" s="10"/>
      <c r="D27" s="11"/>
      <c r="E27" s="10"/>
    </row>
    <row r="28" spans="1:9" x14ac:dyDescent="0.25">
      <c r="A28" s="5"/>
      <c r="B28" s="10"/>
      <c r="C28" s="10"/>
      <c r="D28" s="11"/>
      <c r="E28" s="10"/>
    </row>
    <row r="29" spans="1:9" x14ac:dyDescent="0.25">
      <c r="A29" s="3" t="s">
        <v>117</v>
      </c>
      <c r="B29" s="10"/>
      <c r="C29" s="10"/>
      <c r="D29" s="11"/>
      <c r="E29" s="10"/>
    </row>
    <row r="31" spans="1:9" x14ac:dyDescent="0.25">
      <c r="A31" s="13" t="s">
        <v>2</v>
      </c>
      <c r="B31" s="13" t="s">
        <v>3</v>
      </c>
      <c r="C31" s="14" t="s">
        <v>114</v>
      </c>
      <c r="D31" s="15" t="s">
        <v>115</v>
      </c>
      <c r="E31" s="15" t="s">
        <v>1</v>
      </c>
    </row>
    <row r="32" spans="1:9" x14ac:dyDescent="0.25">
      <c r="A32" s="12" t="s">
        <v>8</v>
      </c>
      <c r="B32" s="12" t="s">
        <v>44</v>
      </c>
      <c r="C32" s="16">
        <v>636</v>
      </c>
      <c r="D32" s="17">
        <v>95.911949685534594</v>
      </c>
      <c r="E32" s="18">
        <v>3183839.2991631799</v>
      </c>
    </row>
    <row r="33" spans="1:5" x14ac:dyDescent="0.25">
      <c r="A33" s="12" t="s">
        <v>8</v>
      </c>
      <c r="B33" s="12" t="s">
        <v>43</v>
      </c>
      <c r="C33" s="16">
        <v>489</v>
      </c>
      <c r="D33" s="17">
        <v>95.705521472392647</v>
      </c>
      <c r="E33" s="18">
        <v>2350557.0109289619</v>
      </c>
    </row>
    <row r="34" spans="1:5" x14ac:dyDescent="0.25">
      <c r="A34" s="12" t="s">
        <v>8</v>
      </c>
      <c r="B34" s="12" t="s">
        <v>68</v>
      </c>
      <c r="C34" s="16">
        <v>112</v>
      </c>
      <c r="D34" s="17">
        <v>84.821428571428569</v>
      </c>
      <c r="E34" s="18">
        <v>2088088.2098765431</v>
      </c>
    </row>
    <row r="35" spans="1:5" x14ac:dyDescent="0.25">
      <c r="A35" s="12" t="s">
        <v>8</v>
      </c>
      <c r="B35" s="12" t="s">
        <v>71</v>
      </c>
      <c r="C35" s="16">
        <v>94</v>
      </c>
      <c r="D35" s="17">
        <v>81.914893617021278</v>
      </c>
      <c r="E35" s="18">
        <v>2087742.0597014925</v>
      </c>
    </row>
    <row r="36" spans="1:5" x14ac:dyDescent="0.25">
      <c r="A36" s="12" t="s">
        <v>8</v>
      </c>
      <c r="B36" s="12" t="s">
        <v>45</v>
      </c>
      <c r="C36" s="16">
        <v>183</v>
      </c>
      <c r="D36" s="17">
        <v>77.595628415300538</v>
      </c>
      <c r="E36" s="18">
        <v>2014231.469387755</v>
      </c>
    </row>
    <row r="37" spans="1:5" x14ac:dyDescent="0.25">
      <c r="A37" s="12" t="s">
        <v>8</v>
      </c>
      <c r="B37" s="12" t="s">
        <v>97</v>
      </c>
      <c r="C37" s="16">
        <v>774</v>
      </c>
      <c r="D37" s="17">
        <v>88.501291989664082</v>
      </c>
      <c r="E37" s="18">
        <v>1927664.1539682539</v>
      </c>
    </row>
    <row r="38" spans="1:5" x14ac:dyDescent="0.25">
      <c r="A38" s="12" t="s">
        <v>8</v>
      </c>
      <c r="B38" s="12" t="s">
        <v>70</v>
      </c>
      <c r="C38" s="16">
        <v>97</v>
      </c>
      <c r="D38" s="17">
        <v>86.597938144329902</v>
      </c>
      <c r="E38" s="18">
        <v>1851692.7792207792</v>
      </c>
    </row>
    <row r="39" spans="1:5" x14ac:dyDescent="0.25">
      <c r="A39" s="12" t="s">
        <v>8</v>
      </c>
      <c r="B39" s="12" t="s">
        <v>83</v>
      </c>
      <c r="C39" s="16">
        <v>219</v>
      </c>
      <c r="D39" s="17">
        <v>80.365296803652967</v>
      </c>
      <c r="E39" s="18">
        <v>1790111.7571428572</v>
      </c>
    </row>
    <row r="40" spans="1:5" x14ac:dyDescent="0.25">
      <c r="A40" s="12" t="s">
        <v>8</v>
      </c>
      <c r="B40" s="12" t="s">
        <v>100</v>
      </c>
      <c r="C40" s="16">
        <v>86</v>
      </c>
      <c r="D40" s="17">
        <v>80.232558139534888</v>
      </c>
      <c r="E40" s="18">
        <v>1756040</v>
      </c>
    </row>
    <row r="41" spans="1:5" x14ac:dyDescent="0.25">
      <c r="A41" s="19" t="s">
        <v>8</v>
      </c>
      <c r="B41" s="19" t="s">
        <v>37</v>
      </c>
      <c r="C41" s="20">
        <v>90</v>
      </c>
      <c r="D41" s="17">
        <v>85.555555555555557</v>
      </c>
      <c r="E41" s="18">
        <v>1730299.2112676057</v>
      </c>
    </row>
    <row r="42" spans="1:5" x14ac:dyDescent="0.25">
      <c r="A42" s="21"/>
      <c r="B42" s="22" t="s">
        <v>116</v>
      </c>
      <c r="C42" s="23">
        <f>SUM(C32:C41)</f>
        <v>2780</v>
      </c>
      <c r="D42" s="21"/>
      <c r="E42" s="21"/>
    </row>
  </sheetData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showGridLines="0" workbookViewId="0">
      <selection activeCell="A44" sqref="A44"/>
    </sheetView>
  </sheetViews>
  <sheetFormatPr baseColWidth="10" defaultRowHeight="15" x14ac:dyDescent="0.25"/>
  <cols>
    <col min="1" max="1" width="11.42578125" style="12"/>
    <col min="2" max="2" width="90.42578125" style="12" bestFit="1" customWidth="1"/>
    <col min="3" max="3" width="21.5703125" style="12" bestFit="1" customWidth="1"/>
    <col min="4" max="4" width="12.7109375" style="12" bestFit="1" customWidth="1"/>
    <col min="5" max="5" width="11.85546875" style="12" bestFit="1" customWidth="1"/>
    <col min="6" max="6" width="11.42578125" style="12"/>
    <col min="7" max="7" width="63.85546875" style="12" bestFit="1" customWidth="1"/>
    <col min="8" max="8" width="21.5703125" style="12" bestFit="1" customWidth="1"/>
    <col min="9" max="9" width="12.7109375" style="12" bestFit="1" customWidth="1"/>
    <col min="10" max="16384" width="11.42578125" style="12"/>
  </cols>
  <sheetData>
    <row r="1" spans="1:9" ht="17.25" x14ac:dyDescent="0.25">
      <c r="A1" s="1" t="s">
        <v>111</v>
      </c>
    </row>
    <row r="2" spans="1:9" x14ac:dyDescent="0.25">
      <c r="A2" s="24" t="s">
        <v>16</v>
      </c>
    </row>
    <row r="3" spans="1:9" x14ac:dyDescent="0.25">
      <c r="A3" s="24"/>
    </row>
    <row r="4" spans="1:9" ht="17.25" x14ac:dyDescent="0.25">
      <c r="A4" s="2" t="s">
        <v>17</v>
      </c>
    </row>
    <row r="5" spans="1:9" x14ac:dyDescent="0.25">
      <c r="A5" s="2" t="s">
        <v>13</v>
      </c>
    </row>
    <row r="6" spans="1:9" ht="17.25" x14ac:dyDescent="0.25">
      <c r="A6" s="2" t="s">
        <v>21</v>
      </c>
    </row>
    <row r="7" spans="1:9" x14ac:dyDescent="0.25">
      <c r="A7" s="2"/>
    </row>
    <row r="8" spans="1:9" x14ac:dyDescent="0.25">
      <c r="A8" s="5" t="s">
        <v>112</v>
      </c>
    </row>
    <row r="9" spans="1:9" x14ac:dyDescent="0.25">
      <c r="A9" s="2"/>
    </row>
    <row r="10" spans="1:9" x14ac:dyDescent="0.25">
      <c r="A10" s="3" t="s">
        <v>18</v>
      </c>
      <c r="F10" s="4" t="s">
        <v>19</v>
      </c>
    </row>
    <row r="12" spans="1:9" x14ac:dyDescent="0.25">
      <c r="A12" s="13" t="s">
        <v>2</v>
      </c>
      <c r="B12" s="13" t="s">
        <v>3</v>
      </c>
      <c r="C12" s="15" t="s">
        <v>0</v>
      </c>
      <c r="D12" s="15" t="s">
        <v>1</v>
      </c>
      <c r="E12" s="24"/>
      <c r="F12" s="13" t="s">
        <v>2</v>
      </c>
      <c r="G12" s="13" t="s">
        <v>3</v>
      </c>
      <c r="H12" s="15" t="s">
        <v>0</v>
      </c>
      <c r="I12" s="15" t="s">
        <v>1</v>
      </c>
    </row>
    <row r="13" spans="1:9" x14ac:dyDescent="0.25">
      <c r="A13" s="27" t="s">
        <v>9</v>
      </c>
      <c r="B13" s="28" t="s">
        <v>44</v>
      </c>
      <c r="C13" s="31">
        <v>353</v>
      </c>
      <c r="D13" s="32">
        <v>4645299.9714285713</v>
      </c>
      <c r="E13" s="24"/>
      <c r="F13" s="27" t="s">
        <v>9</v>
      </c>
      <c r="G13" s="28" t="s">
        <v>77</v>
      </c>
      <c r="H13" s="31">
        <v>627</v>
      </c>
      <c r="I13" s="32">
        <v>1309734.3523622048</v>
      </c>
    </row>
    <row r="14" spans="1:9" x14ac:dyDescent="0.25">
      <c r="A14" s="27" t="s">
        <v>9</v>
      </c>
      <c r="B14" s="28" t="s">
        <v>45</v>
      </c>
      <c r="C14" s="31">
        <v>8</v>
      </c>
      <c r="D14" s="32">
        <v>4640700</v>
      </c>
      <c r="E14" s="24"/>
      <c r="F14" s="27" t="s">
        <v>9</v>
      </c>
      <c r="G14" s="28" t="s">
        <v>59</v>
      </c>
      <c r="H14" s="31">
        <v>474</v>
      </c>
      <c r="I14" s="32">
        <v>1505416.2486338797</v>
      </c>
    </row>
    <row r="15" spans="1:9" x14ac:dyDescent="0.25">
      <c r="A15" s="27" t="s">
        <v>9</v>
      </c>
      <c r="B15" s="28" t="s">
        <v>94</v>
      </c>
      <c r="C15" s="31">
        <v>32</v>
      </c>
      <c r="D15" s="32">
        <v>4058323.9032258065</v>
      </c>
      <c r="E15" s="24"/>
      <c r="F15" s="27" t="s">
        <v>9</v>
      </c>
      <c r="G15" s="28" t="s">
        <v>51</v>
      </c>
      <c r="H15" s="31">
        <v>410</v>
      </c>
      <c r="I15" s="32">
        <v>2882101.6496062991</v>
      </c>
    </row>
    <row r="16" spans="1:9" x14ac:dyDescent="0.25">
      <c r="A16" s="27" t="s">
        <v>9</v>
      </c>
      <c r="B16" s="28" t="s">
        <v>104</v>
      </c>
      <c r="C16" s="31">
        <v>1</v>
      </c>
      <c r="D16" s="32">
        <v>4004455</v>
      </c>
      <c r="E16" s="24"/>
      <c r="F16" s="27" t="s">
        <v>9</v>
      </c>
      <c r="G16" s="28" t="s">
        <v>44</v>
      </c>
      <c r="H16" s="31">
        <v>353</v>
      </c>
      <c r="I16" s="32">
        <v>4645299.9714285713</v>
      </c>
    </row>
    <row r="17" spans="1:9" x14ac:dyDescent="0.25">
      <c r="A17" s="27" t="s">
        <v>9</v>
      </c>
      <c r="B17" s="28" t="s">
        <v>42</v>
      </c>
      <c r="C17" s="31">
        <v>11</v>
      </c>
      <c r="D17" s="32">
        <v>3901666.6666666665</v>
      </c>
      <c r="E17" s="24"/>
      <c r="F17" s="27" t="s">
        <v>9</v>
      </c>
      <c r="G17" s="28" t="s">
        <v>54</v>
      </c>
      <c r="H17" s="31">
        <v>317</v>
      </c>
      <c r="I17" s="32">
        <v>1477201.1040000001</v>
      </c>
    </row>
    <row r="18" spans="1:9" x14ac:dyDescent="0.25">
      <c r="A18" s="27" t="s">
        <v>9</v>
      </c>
      <c r="B18" s="28" t="s">
        <v>52</v>
      </c>
      <c r="C18" s="31">
        <v>3</v>
      </c>
      <c r="D18" s="32">
        <v>3882000</v>
      </c>
      <c r="E18" s="24"/>
      <c r="F18" s="27" t="s">
        <v>9</v>
      </c>
      <c r="G18" s="28" t="s">
        <v>46</v>
      </c>
      <c r="H18" s="31">
        <v>232</v>
      </c>
      <c r="I18" s="32">
        <v>1354041.7979274611</v>
      </c>
    </row>
    <row r="19" spans="1:9" x14ac:dyDescent="0.25">
      <c r="A19" s="27" t="s">
        <v>9</v>
      </c>
      <c r="B19" s="28" t="s">
        <v>41</v>
      </c>
      <c r="C19" s="31">
        <v>62</v>
      </c>
      <c r="D19" s="32">
        <v>3673057.9814814813</v>
      </c>
      <c r="E19" s="24"/>
      <c r="F19" s="27" t="s">
        <v>9</v>
      </c>
      <c r="G19" s="28" t="s">
        <v>87</v>
      </c>
      <c r="H19" s="31">
        <v>226</v>
      </c>
      <c r="I19" s="32">
        <v>1476136.644171779</v>
      </c>
    </row>
    <row r="20" spans="1:9" x14ac:dyDescent="0.25">
      <c r="A20" s="27" t="s">
        <v>9</v>
      </c>
      <c r="B20" s="28" t="s">
        <v>40</v>
      </c>
      <c r="C20" s="31">
        <v>4</v>
      </c>
      <c r="D20" s="32">
        <v>3591500</v>
      </c>
      <c r="E20" s="24"/>
      <c r="F20" s="27" t="s">
        <v>9</v>
      </c>
      <c r="G20" s="28" t="s">
        <v>85</v>
      </c>
      <c r="H20" s="31">
        <v>210</v>
      </c>
      <c r="I20" s="32">
        <v>1474104.4727272727</v>
      </c>
    </row>
    <row r="21" spans="1:9" x14ac:dyDescent="0.25">
      <c r="A21" s="27" t="s">
        <v>9</v>
      </c>
      <c r="B21" s="28" t="s">
        <v>72</v>
      </c>
      <c r="C21" s="31">
        <v>1</v>
      </c>
      <c r="D21" s="32">
        <v>3317000</v>
      </c>
      <c r="E21" s="24"/>
      <c r="F21" s="27" t="s">
        <v>9</v>
      </c>
      <c r="G21" s="28" t="s">
        <v>43</v>
      </c>
      <c r="H21" s="31">
        <v>177</v>
      </c>
      <c r="I21" s="32">
        <v>3173886.3057851242</v>
      </c>
    </row>
    <row r="22" spans="1:9" x14ac:dyDescent="0.25">
      <c r="A22" s="27" t="s">
        <v>9</v>
      </c>
      <c r="B22" s="28" t="s">
        <v>43</v>
      </c>
      <c r="C22" s="31">
        <v>177</v>
      </c>
      <c r="D22" s="32">
        <v>3173886.3057851242</v>
      </c>
      <c r="E22" s="24"/>
      <c r="F22" s="27" t="s">
        <v>9</v>
      </c>
      <c r="G22" s="28" t="s">
        <v>97</v>
      </c>
      <c r="H22" s="31">
        <v>176</v>
      </c>
      <c r="I22" s="32">
        <v>2318878.5298013245</v>
      </c>
    </row>
    <row r="23" spans="1:9" s="7" customFormat="1" x14ac:dyDescent="0.25">
      <c r="A23" s="6"/>
      <c r="B23" s="15" t="s">
        <v>20</v>
      </c>
      <c r="C23" s="33">
        <f>SUM(C13:C22)</f>
        <v>652</v>
      </c>
      <c r="D23" s="34">
        <f>C23/D25</f>
        <v>0.10890262234842157</v>
      </c>
      <c r="E23" s="1"/>
      <c r="F23" s="6"/>
      <c r="G23" s="15" t="s">
        <v>20</v>
      </c>
      <c r="H23" s="33">
        <f>SUM(H13:H22)</f>
        <v>3202</v>
      </c>
      <c r="I23" s="34">
        <f>H23/I25</f>
        <v>0.53482545515283109</v>
      </c>
    </row>
    <row r="25" spans="1:9" x14ac:dyDescent="0.25">
      <c r="A25" s="8" t="s">
        <v>27</v>
      </c>
      <c r="B25" s="9"/>
      <c r="C25" s="9"/>
      <c r="D25" s="35">
        <v>5987</v>
      </c>
      <c r="E25" s="9"/>
      <c r="F25" s="9"/>
      <c r="G25" s="9"/>
      <c r="H25" s="9"/>
      <c r="I25" s="35">
        <v>5987</v>
      </c>
    </row>
    <row r="27" spans="1:9" x14ac:dyDescent="0.25">
      <c r="A27" s="5" t="s">
        <v>118</v>
      </c>
      <c r="B27" s="10"/>
      <c r="C27" s="10"/>
      <c r="D27" s="11"/>
      <c r="E27" s="10"/>
    </row>
    <row r="28" spans="1:9" x14ac:dyDescent="0.25">
      <c r="A28" s="5"/>
      <c r="B28" s="10"/>
      <c r="C28" s="10"/>
      <c r="D28" s="11"/>
      <c r="E28" s="10"/>
    </row>
    <row r="29" spans="1:9" x14ac:dyDescent="0.25">
      <c r="A29" s="3" t="s">
        <v>117</v>
      </c>
      <c r="B29" s="10"/>
      <c r="C29" s="10"/>
      <c r="D29" s="11"/>
      <c r="E29" s="10"/>
    </row>
    <row r="31" spans="1:9" x14ac:dyDescent="0.25">
      <c r="A31" s="13" t="s">
        <v>2</v>
      </c>
      <c r="B31" s="13" t="s">
        <v>3</v>
      </c>
      <c r="C31" s="14" t="s">
        <v>114</v>
      </c>
      <c r="D31" s="15" t="s">
        <v>115</v>
      </c>
      <c r="E31" s="15" t="s">
        <v>1</v>
      </c>
    </row>
    <row r="32" spans="1:9" x14ac:dyDescent="0.25">
      <c r="A32" s="12" t="s">
        <v>9</v>
      </c>
      <c r="B32" s="12" t="s">
        <v>44</v>
      </c>
      <c r="C32" s="16">
        <v>58</v>
      </c>
      <c r="D32" s="17">
        <v>93.103448275862064</v>
      </c>
      <c r="E32" s="18">
        <v>4723136.6595744677</v>
      </c>
    </row>
    <row r="33" spans="1:5" x14ac:dyDescent="0.25">
      <c r="A33" s="12" t="s">
        <v>9</v>
      </c>
      <c r="B33" s="12" t="s">
        <v>43</v>
      </c>
      <c r="C33" s="16">
        <v>93</v>
      </c>
      <c r="D33" s="17">
        <v>93.548387096774192</v>
      </c>
      <c r="E33" s="18">
        <v>2803882.704918033</v>
      </c>
    </row>
    <row r="34" spans="1:5" x14ac:dyDescent="0.25">
      <c r="A34" s="12" t="s">
        <v>9</v>
      </c>
      <c r="B34" s="12" t="s">
        <v>83</v>
      </c>
      <c r="C34" s="16">
        <v>65</v>
      </c>
      <c r="D34" s="17">
        <v>87.692307692307693</v>
      </c>
      <c r="E34" s="18">
        <v>1962628.6341463414</v>
      </c>
    </row>
    <row r="35" spans="1:5" x14ac:dyDescent="0.25">
      <c r="A35" s="12" t="s">
        <v>9</v>
      </c>
      <c r="B35" s="12" t="s">
        <v>37</v>
      </c>
      <c r="C35" s="16">
        <v>54</v>
      </c>
      <c r="D35" s="17">
        <v>88.888888888888886</v>
      </c>
      <c r="E35" s="18">
        <v>1618689.0212765958</v>
      </c>
    </row>
    <row r="36" spans="1:5" x14ac:dyDescent="0.25">
      <c r="A36" s="12" t="s">
        <v>9</v>
      </c>
      <c r="B36" s="12" t="s">
        <v>29</v>
      </c>
      <c r="C36" s="16">
        <v>49</v>
      </c>
      <c r="D36" s="17">
        <v>81.632653061224488</v>
      </c>
      <c r="E36" s="18">
        <v>1573704.25</v>
      </c>
    </row>
    <row r="37" spans="1:5" x14ac:dyDescent="0.25">
      <c r="A37" s="12" t="s">
        <v>9</v>
      </c>
      <c r="B37" s="12" t="s">
        <v>54</v>
      </c>
      <c r="C37" s="16">
        <v>275</v>
      </c>
      <c r="D37" s="17">
        <v>78.545454545454547</v>
      </c>
      <c r="E37" s="18">
        <v>1504803.0459770116</v>
      </c>
    </row>
    <row r="38" spans="1:5" x14ac:dyDescent="0.25">
      <c r="A38" s="12" t="s">
        <v>9</v>
      </c>
      <c r="B38" s="12" t="s">
        <v>87</v>
      </c>
      <c r="C38" s="16">
        <v>167</v>
      </c>
      <c r="D38" s="17">
        <v>86.227544910179645</v>
      </c>
      <c r="E38" s="18">
        <v>1492597.0092592593</v>
      </c>
    </row>
    <row r="39" spans="1:5" x14ac:dyDescent="0.25">
      <c r="A39" s="12" t="s">
        <v>9</v>
      </c>
      <c r="B39" s="12" t="s">
        <v>32</v>
      </c>
      <c r="C39" s="16">
        <v>63</v>
      </c>
      <c r="D39" s="17">
        <v>82.539682539682531</v>
      </c>
      <c r="E39" s="18">
        <v>1323484.375</v>
      </c>
    </row>
    <row r="40" spans="1:5" x14ac:dyDescent="0.25">
      <c r="A40" s="12" t="s">
        <v>9</v>
      </c>
      <c r="B40" s="12" t="s">
        <v>77</v>
      </c>
      <c r="C40" s="16">
        <v>704</v>
      </c>
      <c r="D40" s="17">
        <v>81.960227272727266</v>
      </c>
      <c r="E40" s="18">
        <v>1287597.5407725321</v>
      </c>
    </row>
    <row r="41" spans="1:5" x14ac:dyDescent="0.25">
      <c r="A41" s="21"/>
      <c r="B41" s="22" t="s">
        <v>116</v>
      </c>
      <c r="C41" s="23">
        <f>SUM(C32:C40)</f>
        <v>1528</v>
      </c>
      <c r="D41" s="21"/>
      <c r="E41" s="21"/>
    </row>
    <row r="43" spans="1:5" x14ac:dyDescent="0.25">
      <c r="A43" s="12" t="s">
        <v>119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Guía de uso</vt:lpstr>
      <vt:lpstr>Bogotá</vt:lpstr>
      <vt:lpstr>Centro occidente</vt:lpstr>
      <vt:lpstr>Centro oriente</vt:lpstr>
      <vt:lpstr>Norte</vt:lpstr>
      <vt:lpstr>Occidente</vt:lpstr>
      <vt:lpstr>Sur oriente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Miranda Zabaleta</cp:lastModifiedBy>
  <dcterms:created xsi:type="dcterms:W3CDTF">2020-01-09T21:36:34Z</dcterms:created>
  <dcterms:modified xsi:type="dcterms:W3CDTF">2020-01-20T16:09:11Z</dcterms:modified>
</cp:coreProperties>
</file>