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ady\Desktop\BPO\"/>
    </mc:Choice>
  </mc:AlternateContent>
  <xr:revisionPtr revIDLastSave="0" documentId="8_{CB0A0F63-577A-4F81-B160-52E0CFAF0526}" xr6:coauthVersionLast="45" xr6:coauthVersionMax="45" xr10:uidLastSave="{00000000-0000-0000-0000-000000000000}"/>
  <bookViews>
    <workbookView xWindow="-108" yWindow="-108" windowWidth="23256" windowHeight="12576" tabRatio="813" firstSheet="11" activeTab="14" xr2:uid="{00000000-000D-0000-FFFF-FFFF00000000}"/>
  </bookViews>
  <sheets>
    <sheet name="Número de títulos" sheetId="1" r:id="rId1"/>
    <sheet name="Títulos_nivel de formación" sheetId="2" r:id="rId2"/>
    <sheet name="Títulos_departamento" sheetId="3" r:id="rId3"/>
    <sheet name="Titulos_NBC" sheetId="4" r:id="rId4"/>
    <sheet name="Vinculados_CIIU muestra" sheetId="6" r:id="rId5"/>
    <sheet name="Vinculados_año de grado" sheetId="15" r:id="rId6"/>
    <sheet name="Vinculados_nivel de formación " sheetId="7" r:id="rId7"/>
    <sheet name="Vinculados_NBC" sheetId="9" r:id="rId8"/>
    <sheet name="Vinculados_programas" sheetId="14" r:id="rId9"/>
    <sheet name="Programas BPO vs SNIES" sheetId="10" r:id="rId10"/>
    <sheet name="Vinculados_Dep_grado" sheetId="11" r:id="rId11"/>
    <sheet name="Vinculados_Dep_vinculación" sheetId="12" r:id="rId12"/>
    <sheet name="Dep_grado vs Dep_vinculación" sheetId="13" r:id="rId13"/>
    <sheet name="Matrícula_nivel de formación " sheetId="22" r:id="rId14"/>
    <sheet name="Matrícula_NBC programas" sheetId="24" r:id="rId15"/>
  </sheets>
  <definedNames>
    <definedName name="_xlnm._FilterDatabase" localSheetId="14" hidden="1">'Matrícula_NBC programas'!$G$6:$J$6</definedName>
    <definedName name="_xlnm._FilterDatabase" localSheetId="3" hidden="1">Titulos_NBC!$B$7:$U$64</definedName>
    <definedName name="_xlnm._FilterDatabase" localSheetId="7" hidden="1">Vinculados_NBC!$B$7:$D$63</definedName>
    <definedName name="_xlnm._FilterDatabase" localSheetId="8" hidden="1">Vinculados_programas!$F$7:$H$228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24" l="1"/>
  <c r="H62" i="24"/>
  <c r="D62" i="24"/>
  <c r="E62" i="24" s="1"/>
  <c r="C62" i="24"/>
  <c r="E57" i="24"/>
  <c r="J56" i="24"/>
  <c r="E56" i="24"/>
  <c r="J55" i="24"/>
  <c r="E55" i="24"/>
  <c r="J54" i="24"/>
  <c r="E54" i="24"/>
  <c r="J53" i="24"/>
  <c r="E53" i="24"/>
  <c r="J52" i="24"/>
  <c r="E52" i="24"/>
  <c r="J51" i="24"/>
  <c r="E51" i="24"/>
  <c r="J50" i="24"/>
  <c r="E50" i="24"/>
  <c r="J49" i="24"/>
  <c r="E49" i="24"/>
  <c r="J48" i="24"/>
  <c r="E48" i="24"/>
  <c r="J47" i="24"/>
  <c r="E47" i="24"/>
  <c r="J46" i="24"/>
  <c r="E46" i="24"/>
  <c r="J45" i="24"/>
  <c r="E45" i="24"/>
  <c r="J44" i="24"/>
  <c r="E44" i="24"/>
  <c r="J43" i="24"/>
  <c r="E43" i="24"/>
  <c r="J42" i="24"/>
  <c r="J41" i="24"/>
  <c r="E41" i="24"/>
  <c r="J40" i="24"/>
  <c r="E40" i="24"/>
  <c r="J39" i="24"/>
  <c r="E39" i="24"/>
  <c r="J38" i="24"/>
  <c r="E38" i="24"/>
  <c r="J37" i="24"/>
  <c r="E37" i="24"/>
  <c r="J36" i="24"/>
  <c r="E36" i="24"/>
  <c r="J35" i="24"/>
  <c r="E35" i="24"/>
  <c r="J34" i="24"/>
  <c r="E34" i="24"/>
  <c r="J33" i="24"/>
  <c r="E33" i="24"/>
  <c r="J32" i="24"/>
  <c r="E32" i="24"/>
  <c r="J31" i="24"/>
  <c r="E31" i="24"/>
  <c r="J30" i="24"/>
  <c r="E30" i="24"/>
  <c r="J29" i="24"/>
  <c r="E29" i="24"/>
  <c r="J28" i="24"/>
  <c r="E28" i="24"/>
  <c r="J27" i="24"/>
  <c r="E27" i="24"/>
  <c r="J26" i="24"/>
  <c r="E26" i="24"/>
  <c r="J25" i="24"/>
  <c r="E25" i="24"/>
  <c r="J24" i="24"/>
  <c r="E24" i="24"/>
  <c r="J23" i="24"/>
  <c r="E23" i="24"/>
  <c r="J22" i="24"/>
  <c r="E22" i="24"/>
  <c r="J21" i="24"/>
  <c r="E21" i="24"/>
  <c r="J20" i="24"/>
  <c r="E20" i="24"/>
  <c r="J19" i="24"/>
  <c r="E19" i="24"/>
  <c r="J18" i="24"/>
  <c r="E18" i="24"/>
  <c r="J17" i="24"/>
  <c r="E17" i="24"/>
  <c r="J16" i="24"/>
  <c r="E16" i="24"/>
  <c r="J15" i="24"/>
  <c r="E15" i="24"/>
  <c r="J14" i="24"/>
  <c r="E14" i="24"/>
  <c r="J13" i="24"/>
  <c r="E13" i="24"/>
  <c r="J12" i="24"/>
  <c r="E12" i="24"/>
  <c r="J11" i="24"/>
  <c r="E11" i="24"/>
  <c r="J10" i="24"/>
  <c r="E10" i="24"/>
  <c r="J9" i="24"/>
  <c r="E9" i="24"/>
  <c r="J8" i="24"/>
  <c r="E8" i="24"/>
  <c r="J7" i="24"/>
  <c r="E7" i="24"/>
  <c r="J62" i="24" l="1"/>
  <c r="E55" i="10"/>
  <c r="E50" i="10"/>
  <c r="E29" i="10"/>
  <c r="E36" i="10"/>
  <c r="E56" i="10"/>
  <c r="E9" i="10"/>
  <c r="E43" i="10"/>
  <c r="E47" i="10"/>
  <c r="E45" i="10"/>
  <c r="E21" i="10"/>
  <c r="E16" i="10"/>
  <c r="E49" i="10"/>
  <c r="E35" i="10"/>
  <c r="E23" i="10"/>
  <c r="E19" i="10"/>
  <c r="E54" i="10"/>
  <c r="E11" i="10"/>
  <c r="E58" i="10"/>
  <c r="E61" i="10"/>
  <c r="E46" i="10"/>
  <c r="E59" i="10"/>
  <c r="E34" i="10"/>
  <c r="E18" i="10"/>
  <c r="E42" i="10"/>
  <c r="E33" i="10"/>
  <c r="E40" i="10"/>
  <c r="E37" i="10"/>
  <c r="E26" i="10"/>
  <c r="E44" i="10"/>
  <c r="E14" i="10"/>
  <c r="E13" i="10"/>
  <c r="E12" i="10"/>
  <c r="E15" i="10"/>
  <c r="E20" i="10"/>
  <c r="E28" i="10"/>
  <c r="E7" i="10"/>
  <c r="E53" i="10"/>
  <c r="E52" i="10"/>
  <c r="E60" i="10"/>
  <c r="E41" i="10"/>
  <c r="E57" i="10"/>
  <c r="E39" i="10"/>
  <c r="E51" i="10"/>
  <c r="E22" i="10"/>
  <c r="E27" i="10"/>
  <c r="E38" i="10"/>
  <c r="E17" i="10"/>
  <c r="E10" i="10"/>
  <c r="E31" i="10"/>
  <c r="E32" i="10"/>
  <c r="E30" i="10"/>
  <c r="E25" i="10"/>
  <c r="E48" i="10"/>
  <c r="E8" i="10"/>
  <c r="E62" i="10"/>
  <c r="E24" i="10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8" i="14"/>
  <c r="C707" i="14"/>
  <c r="D32" i="14" s="1"/>
  <c r="D96" i="14" l="1"/>
  <c r="D682" i="14"/>
  <c r="D467" i="14"/>
  <c r="D704" i="14"/>
  <c r="D515" i="14"/>
  <c r="D703" i="14"/>
  <c r="D446" i="14"/>
  <c r="D221" i="14"/>
  <c r="D595" i="14"/>
  <c r="D388" i="14"/>
  <c r="D674" i="14"/>
  <c r="D451" i="14"/>
  <c r="D631" i="14"/>
  <c r="D341" i="14"/>
  <c r="D664" i="14"/>
  <c r="D499" i="14"/>
  <c r="D198" i="14"/>
  <c r="D696" i="14"/>
  <c r="D663" i="14"/>
  <c r="D621" i="14"/>
  <c r="D558" i="14"/>
  <c r="D494" i="14"/>
  <c r="D420" i="14"/>
  <c r="D312" i="14"/>
  <c r="D166" i="14"/>
  <c r="D644" i="14"/>
  <c r="D266" i="14"/>
  <c r="D632" i="14"/>
  <c r="D357" i="14"/>
  <c r="D673" i="14"/>
  <c r="D510" i="14"/>
  <c r="D697" i="14"/>
  <c r="D563" i="14"/>
  <c r="D327" i="14"/>
  <c r="D690" i="14"/>
  <c r="D654" i="14"/>
  <c r="D611" i="14"/>
  <c r="D547" i="14"/>
  <c r="D483" i="14"/>
  <c r="D415" i="14"/>
  <c r="D298" i="14"/>
  <c r="D138" i="14"/>
  <c r="D531" i="14"/>
  <c r="D79" i="14"/>
  <c r="D579" i="14"/>
  <c r="D235" i="14"/>
  <c r="D574" i="14"/>
  <c r="D622" i="14"/>
  <c r="D436" i="14"/>
  <c r="D689" i="14"/>
  <c r="D653" i="14"/>
  <c r="D606" i="14"/>
  <c r="D542" i="14"/>
  <c r="D478" i="14"/>
  <c r="D404" i="14"/>
  <c r="D282" i="14"/>
  <c r="D110" i="14"/>
  <c r="D681" i="14"/>
  <c r="D643" i="14"/>
  <c r="D590" i="14"/>
  <c r="D526" i="14"/>
  <c r="D462" i="14"/>
  <c r="D373" i="14"/>
  <c r="D251" i="14"/>
  <c r="D47" i="14"/>
  <c r="D431" i="14"/>
  <c r="D384" i="14"/>
  <c r="D336" i="14"/>
  <c r="D293" i="14"/>
  <c r="D246" i="14"/>
  <c r="D191" i="14"/>
  <c r="D133" i="14"/>
  <c r="D71" i="14"/>
  <c r="D695" i="14"/>
  <c r="D672" i="14"/>
  <c r="D652" i="14"/>
  <c r="D620" i="14"/>
  <c r="D573" i="14"/>
  <c r="D557" i="14"/>
  <c r="D541" i="14"/>
  <c r="D525" i="14"/>
  <c r="D509" i="14"/>
  <c r="D493" i="14"/>
  <c r="D477" i="14"/>
  <c r="D461" i="14"/>
  <c r="D445" i="14"/>
  <c r="D430" i="14"/>
  <c r="D414" i="14"/>
  <c r="D398" i="14"/>
  <c r="D383" i="14"/>
  <c r="D367" i="14"/>
  <c r="D351" i="14"/>
  <c r="D335" i="14"/>
  <c r="D322" i="14"/>
  <c r="D306" i="14"/>
  <c r="D292" i="14"/>
  <c r="D276" i="14"/>
  <c r="D260" i="14"/>
  <c r="D245" i="14"/>
  <c r="D229" i="14"/>
  <c r="D215" i="14"/>
  <c r="D190" i="14"/>
  <c r="D159" i="14"/>
  <c r="D132" i="14"/>
  <c r="D102" i="14"/>
  <c r="D70" i="14"/>
  <c r="D39" i="14"/>
  <c r="D694" i="14"/>
  <c r="D687" i="14"/>
  <c r="D679" i="14"/>
  <c r="D671" i="14"/>
  <c r="D661" i="14"/>
  <c r="D651" i="14"/>
  <c r="D639" i="14"/>
  <c r="D629" i="14"/>
  <c r="D619" i="14"/>
  <c r="D604" i="14"/>
  <c r="D588" i="14"/>
  <c r="D572" i="14"/>
  <c r="D556" i="14"/>
  <c r="D540" i="14"/>
  <c r="D524" i="14"/>
  <c r="D508" i="14"/>
  <c r="D492" i="14"/>
  <c r="D476" i="14"/>
  <c r="D460" i="14"/>
  <c r="D444" i="14"/>
  <c r="D429" i="14"/>
  <c r="D413" i="14"/>
  <c r="D397" i="14"/>
  <c r="D382" i="14"/>
  <c r="D366" i="14"/>
  <c r="D350" i="14"/>
  <c r="D334" i="14"/>
  <c r="D321" i="14"/>
  <c r="D291" i="14"/>
  <c r="D275" i="14"/>
  <c r="D259" i="14"/>
  <c r="D244" i="14"/>
  <c r="D228" i="14"/>
  <c r="D214" i="14"/>
  <c r="D183" i="14"/>
  <c r="D154" i="14"/>
  <c r="D126" i="14"/>
  <c r="D9" i="14"/>
  <c r="D18" i="14"/>
  <c r="D25" i="14"/>
  <c r="D33" i="14"/>
  <c r="D41" i="14"/>
  <c r="D49" i="14"/>
  <c r="D57" i="14"/>
  <c r="D64" i="14"/>
  <c r="D72" i="14"/>
  <c r="D81" i="14"/>
  <c r="D89" i="14"/>
  <c r="D97" i="14"/>
  <c r="D104" i="14"/>
  <c r="D112" i="14"/>
  <c r="D76" i="14"/>
  <c r="D134" i="14"/>
  <c r="D140" i="14"/>
  <c r="D147" i="14"/>
  <c r="D161" i="14"/>
  <c r="D168" i="14"/>
  <c r="D176" i="14"/>
  <c r="D184" i="14"/>
  <c r="D192" i="14"/>
  <c r="D200" i="14"/>
  <c r="D208" i="14"/>
  <c r="D10" i="14"/>
  <c r="D17" i="14"/>
  <c r="D26" i="14"/>
  <c r="D34" i="14"/>
  <c r="D42" i="14"/>
  <c r="D50" i="14"/>
  <c r="D58" i="14"/>
  <c r="D65" i="14"/>
  <c r="D73" i="14"/>
  <c r="D82" i="14"/>
  <c r="D90" i="14"/>
  <c r="D98" i="14"/>
  <c r="D105" i="14"/>
  <c r="D113" i="14"/>
  <c r="D120" i="14"/>
  <c r="D127" i="14"/>
  <c r="D135" i="14"/>
  <c r="D141" i="14"/>
  <c r="D148" i="14"/>
  <c r="D155" i="14"/>
  <c r="D162" i="14"/>
  <c r="D169" i="14"/>
  <c r="D177" i="14"/>
  <c r="D185" i="14"/>
  <c r="D193" i="14"/>
  <c r="D201" i="14"/>
  <c r="D209" i="14"/>
  <c r="D11" i="14"/>
  <c r="D19" i="14"/>
  <c r="D27" i="14"/>
  <c r="D35" i="14"/>
  <c r="D43" i="14"/>
  <c r="D51" i="14"/>
  <c r="D59" i="14"/>
  <c r="D66" i="14"/>
  <c r="D74" i="14"/>
  <c r="D83" i="14"/>
  <c r="D91" i="14"/>
  <c r="D106" i="14"/>
  <c r="D114" i="14"/>
  <c r="D121" i="14"/>
  <c r="D128" i="14"/>
  <c r="D136" i="14"/>
  <c r="D142" i="14"/>
  <c r="D149" i="14"/>
  <c r="D156" i="14"/>
  <c r="D170" i="14"/>
  <c r="D178" i="14"/>
  <c r="D186" i="14"/>
  <c r="D194" i="14"/>
  <c r="D202" i="14"/>
  <c r="D210" i="14"/>
  <c r="D217" i="14"/>
  <c r="D224" i="14"/>
  <c r="D231" i="14"/>
  <c r="D239" i="14"/>
  <c r="D247" i="14"/>
  <c r="D255" i="14"/>
  <c r="D262" i="14"/>
  <c r="D270" i="14"/>
  <c r="D278" i="14"/>
  <c r="D286" i="14"/>
  <c r="D294" i="14"/>
  <c r="D308" i="14"/>
  <c r="D316" i="14"/>
  <c r="D329" i="14"/>
  <c r="D337" i="14"/>
  <c r="D345" i="14"/>
  <c r="D353" i="14"/>
  <c r="D361" i="14"/>
  <c r="D369" i="14"/>
  <c r="D377" i="14"/>
  <c r="D385" i="14"/>
  <c r="D392" i="14"/>
  <c r="D400" i="14"/>
  <c r="D408" i="14"/>
  <c r="D416" i="14"/>
  <c r="D424" i="14"/>
  <c r="D432" i="14"/>
  <c r="D439" i="14"/>
  <c r="D447" i="14"/>
  <c r="D455" i="14"/>
  <c r="D463" i="14"/>
  <c r="D471" i="14"/>
  <c r="D479" i="14"/>
  <c r="D487" i="14"/>
  <c r="D495" i="14"/>
  <c r="D503" i="14"/>
  <c r="D511" i="14"/>
  <c r="D519" i="14"/>
  <c r="D527" i="14"/>
  <c r="D535" i="14"/>
  <c r="D543" i="14"/>
  <c r="D551" i="14"/>
  <c r="D559" i="14"/>
  <c r="D567" i="14"/>
  <c r="D575" i="14"/>
  <c r="D583" i="14"/>
  <c r="D591" i="14"/>
  <c r="D599" i="14"/>
  <c r="D607" i="14"/>
  <c r="D615" i="14"/>
  <c r="D12" i="14"/>
  <c r="D20" i="14"/>
  <c r="D28" i="14"/>
  <c r="D36" i="14"/>
  <c r="D44" i="14"/>
  <c r="D52" i="14"/>
  <c r="D60" i="14"/>
  <c r="D67" i="14"/>
  <c r="D75" i="14"/>
  <c r="D84" i="14"/>
  <c r="D92" i="14"/>
  <c r="D99" i="14"/>
  <c r="D107" i="14"/>
  <c r="D115" i="14"/>
  <c r="D122" i="14"/>
  <c r="D129" i="14"/>
  <c r="D137" i="14"/>
  <c r="D143" i="14"/>
  <c r="D150" i="14"/>
  <c r="D163" i="14"/>
  <c r="D171" i="14"/>
  <c r="D179" i="14"/>
  <c r="D187" i="14"/>
  <c r="D195" i="14"/>
  <c r="D203" i="14"/>
  <c r="D211" i="14"/>
  <c r="D218" i="14"/>
  <c r="D232" i="14"/>
  <c r="D240" i="14"/>
  <c r="D248" i="14"/>
  <c r="D256" i="14"/>
  <c r="D263" i="14"/>
  <c r="D271" i="14"/>
  <c r="D279" i="14"/>
  <c r="D287" i="14"/>
  <c r="D295" i="14"/>
  <c r="D302" i="14"/>
  <c r="D309" i="14"/>
  <c r="D317" i="14"/>
  <c r="D324" i="14"/>
  <c r="D330" i="14"/>
  <c r="D338" i="14"/>
  <c r="D346" i="14"/>
  <c r="D354" i="14"/>
  <c r="D362" i="14"/>
  <c r="D370" i="14"/>
  <c r="D378" i="14"/>
  <c r="D386" i="14"/>
  <c r="D393" i="14"/>
  <c r="D401" i="14"/>
  <c r="D409" i="14"/>
  <c r="D417" i="14"/>
  <c r="D425" i="14"/>
  <c r="D433" i="14"/>
  <c r="D440" i="14"/>
  <c r="D448" i="14"/>
  <c r="D456" i="14"/>
  <c r="D464" i="14"/>
  <c r="D472" i="14"/>
  <c r="D480" i="14"/>
  <c r="D488" i="14"/>
  <c r="D496" i="14"/>
  <c r="D504" i="14"/>
  <c r="D512" i="14"/>
  <c r="D520" i="14"/>
  <c r="D528" i="14"/>
  <c r="D536" i="14"/>
  <c r="D544" i="14"/>
  <c r="D552" i="14"/>
  <c r="D560" i="14"/>
  <c r="D568" i="14"/>
  <c r="D576" i="14"/>
  <c r="D584" i="14"/>
  <c r="D592" i="14"/>
  <c r="D600" i="14"/>
  <c r="D608" i="14"/>
  <c r="D16" i="14"/>
  <c r="D21" i="14"/>
  <c r="D29" i="14"/>
  <c r="D37" i="14"/>
  <c r="D45" i="14"/>
  <c r="D53" i="14"/>
  <c r="D61" i="14"/>
  <c r="D68" i="14"/>
  <c r="D77" i="14"/>
  <c r="D85" i="14"/>
  <c r="D93" i="14"/>
  <c r="D100" i="14"/>
  <c r="D108" i="14"/>
  <c r="D116" i="14"/>
  <c r="D123" i="14"/>
  <c r="D130" i="14"/>
  <c r="D144" i="14"/>
  <c r="D151" i="14"/>
  <c r="D157" i="14"/>
  <c r="D164" i="14"/>
  <c r="D172" i="14"/>
  <c r="D180" i="14"/>
  <c r="D188" i="14"/>
  <c r="D196" i="14"/>
  <c r="D204" i="14"/>
  <c r="D219" i="14"/>
  <c r="D225" i="14"/>
  <c r="D233" i="14"/>
  <c r="D241" i="14"/>
  <c r="D249" i="14"/>
  <c r="D257" i="14"/>
  <c r="D264" i="14"/>
  <c r="D272" i="14"/>
  <c r="D280" i="14"/>
  <c r="D288" i="14"/>
  <c r="D296" i="14"/>
  <c r="D303" i="14"/>
  <c r="D310" i="14"/>
  <c r="D318" i="14"/>
  <c r="D325" i="14"/>
  <c r="D331" i="14"/>
  <c r="D339" i="14"/>
  <c r="D347" i="14"/>
  <c r="D355" i="14"/>
  <c r="D363" i="14"/>
  <c r="D371" i="14"/>
  <c r="D379" i="14"/>
  <c r="D394" i="14"/>
  <c r="D402" i="14"/>
  <c r="D410" i="14"/>
  <c r="D418" i="14"/>
  <c r="D426" i="14"/>
  <c r="D434" i="14"/>
  <c r="D441" i="14"/>
  <c r="D449" i="14"/>
  <c r="D457" i="14"/>
  <c r="D465" i="14"/>
  <c r="D473" i="14"/>
  <c r="D481" i="14"/>
  <c r="D489" i="14"/>
  <c r="D497" i="14"/>
  <c r="D505" i="14"/>
  <c r="D513" i="14"/>
  <c r="D521" i="14"/>
  <c r="D529" i="14"/>
  <c r="D537" i="14"/>
  <c r="D545" i="14"/>
  <c r="D553" i="14"/>
  <c r="D561" i="14"/>
  <c r="D569" i="14"/>
  <c r="D577" i="14"/>
  <c r="D585" i="14"/>
  <c r="D593" i="14"/>
  <c r="D601" i="14"/>
  <c r="D609" i="14"/>
  <c r="D617" i="14"/>
  <c r="D625" i="14"/>
  <c r="D633" i="14"/>
  <c r="D641" i="14"/>
  <c r="D649" i="14"/>
  <c r="D657" i="14"/>
  <c r="D665" i="14"/>
  <c r="D15" i="14"/>
  <c r="D22" i="14"/>
  <c r="D30" i="14"/>
  <c r="D38" i="14"/>
  <c r="D46" i="14"/>
  <c r="D54" i="14"/>
  <c r="D62" i="14"/>
  <c r="D69" i="14"/>
  <c r="D78" i="14"/>
  <c r="D86" i="14"/>
  <c r="D94" i="14"/>
  <c r="D101" i="14"/>
  <c r="D109" i="14"/>
  <c r="D117" i="14"/>
  <c r="D124" i="14"/>
  <c r="D131" i="14"/>
  <c r="D145" i="14"/>
  <c r="D152" i="14"/>
  <c r="D158" i="14"/>
  <c r="D165" i="14"/>
  <c r="D173" i="14"/>
  <c r="D181" i="14"/>
  <c r="D189" i="14"/>
  <c r="D197" i="14"/>
  <c r="D205" i="14"/>
  <c r="D212" i="14"/>
  <c r="D220" i="14"/>
  <c r="D226" i="14"/>
  <c r="D234" i="14"/>
  <c r="D242" i="14"/>
  <c r="D250" i="14"/>
  <c r="D258" i="14"/>
  <c r="D265" i="14"/>
  <c r="D273" i="14"/>
  <c r="D281" i="14"/>
  <c r="D289" i="14"/>
  <c r="D297" i="14"/>
  <c r="D304" i="14"/>
  <c r="D311" i="14"/>
  <c r="D319" i="14"/>
  <c r="D326" i="14"/>
  <c r="D332" i="14"/>
  <c r="D340" i="14"/>
  <c r="D348" i="14"/>
  <c r="D356" i="14"/>
  <c r="D364" i="14"/>
  <c r="D372" i="14"/>
  <c r="D380" i="14"/>
  <c r="D387" i="14"/>
  <c r="D395" i="14"/>
  <c r="D403" i="14"/>
  <c r="D411" i="14"/>
  <c r="D419" i="14"/>
  <c r="D427" i="14"/>
  <c r="D435" i="14"/>
  <c r="D442" i="14"/>
  <c r="D450" i="14"/>
  <c r="D458" i="14"/>
  <c r="D466" i="14"/>
  <c r="D474" i="14"/>
  <c r="D482" i="14"/>
  <c r="D490" i="14"/>
  <c r="D498" i="14"/>
  <c r="D506" i="14"/>
  <c r="D514" i="14"/>
  <c r="D522" i="14"/>
  <c r="D530" i="14"/>
  <c r="D538" i="14"/>
  <c r="D546" i="14"/>
  <c r="D554" i="14"/>
  <c r="D562" i="14"/>
  <c r="D570" i="14"/>
  <c r="D578" i="14"/>
  <c r="D586" i="14"/>
  <c r="D594" i="14"/>
  <c r="D602" i="14"/>
  <c r="D610" i="14"/>
  <c r="D618" i="14"/>
  <c r="D626" i="14"/>
  <c r="D634" i="14"/>
  <c r="D642" i="14"/>
  <c r="D650" i="14"/>
  <c r="D658" i="14"/>
  <c r="D666" i="14"/>
  <c r="D677" i="14"/>
  <c r="D647" i="14"/>
  <c r="D614" i="14"/>
  <c r="D598" i="14"/>
  <c r="D582" i="14"/>
  <c r="D566" i="14"/>
  <c r="D550" i="14"/>
  <c r="D534" i="14"/>
  <c r="D518" i="14"/>
  <c r="D502" i="14"/>
  <c r="D486" i="14"/>
  <c r="D470" i="14"/>
  <c r="D454" i="14"/>
  <c r="D438" i="14"/>
  <c r="D423" i="14"/>
  <c r="D407" i="14"/>
  <c r="D391" i="14"/>
  <c r="D376" i="14"/>
  <c r="D360" i="14"/>
  <c r="D344" i="14"/>
  <c r="D315" i="14"/>
  <c r="D301" i="14"/>
  <c r="D285" i="14"/>
  <c r="D269" i="14"/>
  <c r="D254" i="14"/>
  <c r="D238" i="14"/>
  <c r="D223" i="14"/>
  <c r="D207" i="14"/>
  <c r="D175" i="14"/>
  <c r="D119" i="14"/>
  <c r="D88" i="14"/>
  <c r="D56" i="14"/>
  <c r="D24" i="14"/>
  <c r="D399" i="14"/>
  <c r="D352" i="14"/>
  <c r="D307" i="14"/>
  <c r="D261" i="14"/>
  <c r="D216" i="14"/>
  <c r="D103" i="14"/>
  <c r="D702" i="14"/>
  <c r="D680" i="14"/>
  <c r="D640" i="14"/>
  <c r="D605" i="14"/>
  <c r="D678" i="14"/>
  <c r="D660" i="14"/>
  <c r="D638" i="14"/>
  <c r="D616" i="14"/>
  <c r="D587" i="14"/>
  <c r="D555" i="14"/>
  <c r="D523" i="14"/>
  <c r="D491" i="14"/>
  <c r="D459" i="14"/>
  <c r="D428" i="14"/>
  <c r="D396" i="14"/>
  <c r="D365" i="14"/>
  <c r="D333" i="14"/>
  <c r="D305" i="14"/>
  <c r="D227" i="14"/>
  <c r="D153" i="14"/>
  <c r="D63" i="14"/>
  <c r="D700" i="14"/>
  <c r="D685" i="14"/>
  <c r="D659" i="14"/>
  <c r="D637" i="14"/>
  <c r="D699" i="14"/>
  <c r="D684" i="14"/>
  <c r="D676" i="14"/>
  <c r="D646" i="14"/>
  <c r="D624" i="14"/>
  <c r="D597" i="14"/>
  <c r="D581" i="14"/>
  <c r="D565" i="14"/>
  <c r="D549" i="14"/>
  <c r="D533" i="14"/>
  <c r="D517" i="14"/>
  <c r="D501" i="14"/>
  <c r="D485" i="14"/>
  <c r="D469" i="14"/>
  <c r="D453" i="14"/>
  <c r="D422" i="14"/>
  <c r="D406" i="14"/>
  <c r="D390" i="14"/>
  <c r="D375" i="14"/>
  <c r="D359" i="14"/>
  <c r="D343" i="14"/>
  <c r="D314" i="14"/>
  <c r="D300" i="14"/>
  <c r="D284" i="14"/>
  <c r="D268" i="14"/>
  <c r="D253" i="14"/>
  <c r="D237" i="14"/>
  <c r="D206" i="14"/>
  <c r="D174" i="14"/>
  <c r="D146" i="14"/>
  <c r="D118" i="14"/>
  <c r="D87" i="14"/>
  <c r="D55" i="14"/>
  <c r="D23" i="14"/>
  <c r="D368" i="14"/>
  <c r="D323" i="14"/>
  <c r="D277" i="14"/>
  <c r="D230" i="14"/>
  <c r="D160" i="14"/>
  <c r="D40" i="14"/>
  <c r="D688" i="14"/>
  <c r="D662" i="14"/>
  <c r="D630" i="14"/>
  <c r="D589" i="14"/>
  <c r="D701" i="14"/>
  <c r="D686" i="14"/>
  <c r="D670" i="14"/>
  <c r="D648" i="14"/>
  <c r="D628" i="14"/>
  <c r="D603" i="14"/>
  <c r="D571" i="14"/>
  <c r="D539" i="14"/>
  <c r="D507" i="14"/>
  <c r="D475" i="14"/>
  <c r="D443" i="14"/>
  <c r="D412" i="14"/>
  <c r="D381" i="14"/>
  <c r="D349" i="14"/>
  <c r="D320" i="14"/>
  <c r="D290" i="14"/>
  <c r="D274" i="14"/>
  <c r="D243" i="14"/>
  <c r="D213" i="14"/>
  <c r="D182" i="14"/>
  <c r="D125" i="14"/>
  <c r="D95" i="14"/>
  <c r="D31" i="14"/>
  <c r="D693" i="14"/>
  <c r="D669" i="14"/>
  <c r="D627" i="14"/>
  <c r="D8" i="14"/>
  <c r="D692" i="14"/>
  <c r="D668" i="14"/>
  <c r="D656" i="14"/>
  <c r="D636" i="14"/>
  <c r="D613" i="14"/>
  <c r="D707" i="14"/>
  <c r="D698" i="14"/>
  <c r="D691" i="14"/>
  <c r="D683" i="14"/>
  <c r="D675" i="14"/>
  <c r="D667" i="14"/>
  <c r="D655" i="14"/>
  <c r="D645" i="14"/>
  <c r="D635" i="14"/>
  <c r="D623" i="14"/>
  <c r="D612" i="14"/>
  <c r="D596" i="14"/>
  <c r="D580" i="14"/>
  <c r="D564" i="14"/>
  <c r="D548" i="14"/>
  <c r="D532" i="14"/>
  <c r="D516" i="14"/>
  <c r="D500" i="14"/>
  <c r="D484" i="14"/>
  <c r="D468" i="14"/>
  <c r="D452" i="14"/>
  <c r="D437" i="14"/>
  <c r="D421" i="14"/>
  <c r="D405" i="14"/>
  <c r="D389" i="14"/>
  <c r="D374" i="14"/>
  <c r="D358" i="14"/>
  <c r="D342" i="14"/>
  <c r="D328" i="14"/>
  <c r="D313" i="14"/>
  <c r="D299" i="14"/>
  <c r="D283" i="14"/>
  <c r="D267" i="14"/>
  <c r="D252" i="14"/>
  <c r="D236" i="14"/>
  <c r="D222" i="14"/>
  <c r="D199" i="14"/>
  <c r="D167" i="14"/>
  <c r="D139" i="14"/>
  <c r="D111" i="14"/>
  <c r="D80" i="14"/>
  <c r="D48" i="14"/>
  <c r="D13" i="14"/>
  <c r="D14" i="14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C41" i="13"/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8" i="9"/>
  <c r="H30" i="9"/>
  <c r="H59" i="9"/>
  <c r="H26" i="9"/>
  <c r="H45" i="9"/>
  <c r="H62" i="9"/>
  <c r="H41" i="9"/>
  <c r="H50" i="9"/>
  <c r="H32" i="9"/>
  <c r="H37" i="9"/>
  <c r="H24" i="9"/>
  <c r="H10" i="9"/>
  <c r="H34" i="9"/>
  <c r="H11" i="9"/>
  <c r="H22" i="9"/>
  <c r="H14" i="9"/>
  <c r="H9" i="9"/>
  <c r="H23" i="9"/>
  <c r="H51" i="9"/>
  <c r="H61" i="9"/>
  <c r="H53" i="9"/>
  <c r="H55" i="9"/>
  <c r="H39" i="9"/>
  <c r="H52" i="9"/>
  <c r="H36" i="9"/>
  <c r="H46" i="9"/>
  <c r="H21" i="9"/>
  <c r="H58" i="9"/>
  <c r="H19" i="9"/>
  <c r="H44" i="9"/>
  <c r="H12" i="9"/>
  <c r="H31" i="9"/>
  <c r="H17" i="9"/>
  <c r="H13" i="9"/>
  <c r="H18" i="9"/>
  <c r="H35" i="9"/>
  <c r="H48" i="9"/>
  <c r="H49" i="9"/>
  <c r="H54" i="9"/>
  <c r="H15" i="9"/>
  <c r="H38" i="9"/>
  <c r="H57" i="9"/>
  <c r="H56" i="9"/>
  <c r="H29" i="9"/>
  <c r="H47" i="9"/>
  <c r="H43" i="9"/>
  <c r="H60" i="9"/>
  <c r="H16" i="9"/>
  <c r="H33" i="9"/>
  <c r="H40" i="9"/>
  <c r="H20" i="9"/>
  <c r="H25" i="9"/>
  <c r="H27" i="9"/>
  <c r="H28" i="9"/>
  <c r="H42" i="9"/>
  <c r="H63" i="9"/>
  <c r="H8" i="9"/>
  <c r="D37" i="7" l="1"/>
  <c r="C45" i="7"/>
  <c r="D45" i="7" s="1"/>
  <c r="F21" i="15"/>
  <c r="C21" i="15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6" i="12"/>
  <c r="C40" i="11"/>
  <c r="D39" i="7" l="1"/>
  <c r="D44" i="7"/>
  <c r="D43" i="7"/>
  <c r="D41" i="7"/>
  <c r="D36" i="7"/>
  <c r="D40" i="7"/>
  <c r="D38" i="7"/>
  <c r="D42" i="7"/>
  <c r="G23" i="7" l="1"/>
  <c r="G22" i="7"/>
  <c r="G28" i="7"/>
  <c r="G29" i="7"/>
  <c r="G24" i="7"/>
  <c r="G27" i="7"/>
  <c r="G26" i="7"/>
  <c r="G30" i="7"/>
  <c r="G25" i="7"/>
  <c r="G31" i="7"/>
  <c r="T18" i="7"/>
  <c r="N18" i="7"/>
  <c r="I18" i="7"/>
  <c r="T17" i="7"/>
  <c r="N17" i="7"/>
  <c r="I17" i="7"/>
  <c r="T14" i="7"/>
  <c r="N14" i="7"/>
  <c r="I14" i="7"/>
  <c r="T16" i="7"/>
  <c r="N16" i="7"/>
  <c r="I16" i="7"/>
  <c r="T15" i="7"/>
  <c r="N15" i="7"/>
  <c r="I15" i="7"/>
  <c r="T9" i="7"/>
  <c r="N9" i="7"/>
  <c r="I9" i="7"/>
  <c r="T10" i="7"/>
  <c r="N10" i="7"/>
  <c r="I10" i="7"/>
  <c r="T12" i="7"/>
  <c r="N12" i="7"/>
  <c r="I12" i="7"/>
  <c r="T13" i="7"/>
  <c r="N13" i="7"/>
  <c r="I13" i="7"/>
  <c r="T11" i="7"/>
  <c r="N11" i="7"/>
  <c r="I11" i="7"/>
  <c r="T30" i="4"/>
  <c r="T60" i="4"/>
  <c r="T27" i="4"/>
  <c r="T45" i="4"/>
  <c r="T63" i="4"/>
  <c r="T44" i="4"/>
  <c r="T47" i="4"/>
  <c r="T34" i="4"/>
  <c r="T36" i="4"/>
  <c r="T23" i="4"/>
  <c r="T11" i="4"/>
  <c r="T40" i="4"/>
  <c r="T10" i="4"/>
  <c r="T22" i="4"/>
  <c r="T14" i="4"/>
  <c r="T9" i="4"/>
  <c r="T26" i="4"/>
  <c r="T51" i="4"/>
  <c r="T62" i="4"/>
  <c r="T15" i="4"/>
  <c r="T54" i="4"/>
  <c r="T56" i="4"/>
  <c r="T38" i="4"/>
  <c r="T52" i="4"/>
  <c r="T37" i="4"/>
  <c r="T48" i="4"/>
  <c r="T21" i="4"/>
  <c r="T58" i="4"/>
  <c r="T19" i="4"/>
  <c r="T46" i="4"/>
  <c r="T12" i="4"/>
  <c r="T32" i="4"/>
  <c r="T18" i="4"/>
  <c r="T13" i="4"/>
  <c r="T20" i="4"/>
  <c r="T35" i="4"/>
  <c r="T53" i="4"/>
  <c r="U53" i="4" s="1"/>
  <c r="T50" i="4"/>
  <c r="T55" i="4"/>
  <c r="T17" i="4"/>
  <c r="T39" i="4"/>
  <c r="T57" i="4"/>
  <c r="T59" i="4"/>
  <c r="T31" i="4"/>
  <c r="T49" i="4"/>
  <c r="U49" i="4" s="1"/>
  <c r="T43" i="4"/>
  <c r="U43" i="4" s="1"/>
  <c r="T61" i="4"/>
  <c r="T16" i="4"/>
  <c r="T33" i="4"/>
  <c r="T41" i="4"/>
  <c r="T24" i="4"/>
  <c r="T25" i="4"/>
  <c r="T28" i="4"/>
  <c r="U28" i="4" s="1"/>
  <c r="T29" i="4"/>
  <c r="U29" i="4" s="1"/>
  <c r="T42" i="4"/>
  <c r="T64" i="4"/>
  <c r="U64" i="4" s="1"/>
  <c r="T8" i="4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C41" i="3"/>
  <c r="T8" i="3"/>
  <c r="T38" i="3"/>
  <c r="T40" i="3"/>
  <c r="T33" i="3"/>
  <c r="T26" i="3"/>
  <c r="T36" i="3"/>
  <c r="T39" i="3"/>
  <c r="T32" i="3"/>
  <c r="T31" i="3"/>
  <c r="T34" i="3"/>
  <c r="T37" i="3"/>
  <c r="T10" i="3"/>
  <c r="T20" i="3"/>
  <c r="T29" i="3"/>
  <c r="T22" i="3"/>
  <c r="T28" i="3"/>
  <c r="T35" i="3"/>
  <c r="T21" i="3"/>
  <c r="T30" i="3"/>
  <c r="T24" i="3"/>
  <c r="T27" i="3"/>
  <c r="T17" i="3"/>
  <c r="T12" i="3"/>
  <c r="T11" i="3"/>
  <c r="T41" i="3" s="1"/>
  <c r="U18" i="3" s="1"/>
  <c r="T16" i="3"/>
  <c r="T13" i="3"/>
  <c r="T15" i="3"/>
  <c r="T14" i="3"/>
  <c r="T19" i="3"/>
  <c r="T25" i="3"/>
  <c r="T23" i="3"/>
  <c r="T18" i="3"/>
  <c r="T9" i="3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D25" i="2"/>
  <c r="E25" i="2"/>
  <c r="F25" i="2"/>
  <c r="G25" i="2"/>
  <c r="H25" i="2"/>
  <c r="I25" i="2"/>
  <c r="J25" i="2"/>
  <c r="K25" i="2"/>
  <c r="C25" i="2"/>
  <c r="C24" i="1"/>
  <c r="D23" i="1" s="1"/>
  <c r="E23" i="1"/>
  <c r="E22" i="1"/>
  <c r="D22" i="1"/>
  <c r="E21" i="1"/>
  <c r="E20" i="1"/>
  <c r="E19" i="1"/>
  <c r="E18" i="1"/>
  <c r="E17" i="1"/>
  <c r="E16" i="1"/>
  <c r="E15" i="1"/>
  <c r="E14" i="1"/>
  <c r="E13" i="1"/>
  <c r="E12" i="1"/>
  <c r="D12" i="1"/>
  <c r="E11" i="1"/>
  <c r="E10" i="1"/>
  <c r="E9" i="1"/>
  <c r="E8" i="1"/>
  <c r="D8" i="1"/>
  <c r="D7" i="1" l="1"/>
  <c r="D18" i="1"/>
  <c r="U25" i="3"/>
  <c r="U17" i="3"/>
  <c r="U29" i="3"/>
  <c r="U36" i="3"/>
  <c r="D14" i="1"/>
  <c r="U50" i="4"/>
  <c r="U46" i="4"/>
  <c r="U56" i="4"/>
  <c r="U22" i="4"/>
  <c r="U44" i="4"/>
  <c r="U27" i="3"/>
  <c r="D20" i="1"/>
  <c r="U19" i="4"/>
  <c r="U54" i="4"/>
  <c r="U10" i="4"/>
  <c r="U63" i="4"/>
  <c r="U20" i="3"/>
  <c r="D10" i="1"/>
  <c r="U13" i="3"/>
  <c r="U21" i="3"/>
  <c r="U34" i="3"/>
  <c r="U38" i="3"/>
  <c r="U58" i="4"/>
  <c r="U40" i="4"/>
  <c r="U19" i="3"/>
  <c r="U26" i="3"/>
  <c r="D16" i="1"/>
  <c r="U9" i="3"/>
  <c r="U16" i="3"/>
  <c r="U35" i="3"/>
  <c r="U31" i="3"/>
  <c r="U8" i="3"/>
  <c r="U31" i="4"/>
  <c r="U41" i="4"/>
  <c r="U25" i="4"/>
  <c r="U35" i="4"/>
  <c r="U15" i="4"/>
  <c r="U45" i="4"/>
  <c r="U24" i="4"/>
  <c r="U59" i="4"/>
  <c r="U20" i="4"/>
  <c r="U21" i="4"/>
  <c r="U62" i="4"/>
  <c r="U11" i="4"/>
  <c r="U27" i="4"/>
  <c r="U57" i="4"/>
  <c r="U13" i="4"/>
  <c r="U48" i="4"/>
  <c r="U51" i="4"/>
  <c r="U23" i="4"/>
  <c r="U60" i="4"/>
  <c r="U8" i="4"/>
  <c r="U33" i="4"/>
  <c r="U39" i="4"/>
  <c r="U18" i="4"/>
  <c r="U37" i="4"/>
  <c r="U26" i="4"/>
  <c r="U36" i="4"/>
  <c r="U30" i="4"/>
  <c r="U16" i="4"/>
  <c r="U17" i="4"/>
  <c r="U32" i="4"/>
  <c r="U52" i="4"/>
  <c r="U9" i="4"/>
  <c r="U34" i="4"/>
  <c r="U42" i="4"/>
  <c r="U61" i="4"/>
  <c r="U55" i="4"/>
  <c r="U12" i="4"/>
  <c r="U38" i="4"/>
  <c r="U14" i="4"/>
  <c r="U47" i="4"/>
  <c r="L25" i="2"/>
  <c r="C26" i="2" s="1"/>
  <c r="U39" i="3"/>
  <c r="U22" i="3"/>
  <c r="U12" i="3"/>
  <c r="U23" i="3"/>
  <c r="U32" i="3"/>
  <c r="U28" i="3"/>
  <c r="U11" i="3"/>
  <c r="U14" i="3"/>
  <c r="U40" i="3"/>
  <c r="U37" i="3"/>
  <c r="U30" i="3"/>
  <c r="U15" i="3"/>
  <c r="U33" i="3"/>
  <c r="U10" i="3"/>
  <c r="U24" i="3"/>
  <c r="D9" i="1"/>
  <c r="D11" i="1"/>
  <c r="D13" i="1"/>
  <c r="D15" i="1"/>
  <c r="D17" i="1"/>
  <c r="D19" i="1"/>
  <c r="D21" i="1"/>
  <c r="K26" i="2" l="1"/>
  <c r="G26" i="2"/>
  <c r="J26" i="2"/>
  <c r="E26" i="2"/>
  <c r="D26" i="2"/>
  <c r="I26" i="2"/>
  <c r="F26" i="2"/>
  <c r="H26" i="2"/>
</calcChain>
</file>

<file path=xl/sharedStrings.xml><?xml version="1.0" encoding="utf-8"?>
<sst xmlns="http://schemas.openxmlformats.org/spreadsheetml/2006/main" count="1778" uniqueCount="1121">
  <si>
    <t>Número de títulos</t>
  </si>
  <si>
    <t>Número de títulos de educación superior en Colombia en el periodo comprendido entre 2001 y 2017</t>
  </si>
  <si>
    <t>Participación</t>
  </si>
  <si>
    <t>Variación anual</t>
  </si>
  <si>
    <t>Año de grado</t>
  </si>
  <si>
    <t>Total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</si>
  <si>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Sistema Nacional de Información de la Educación Superior (SNIES) y Observatorio Laboral para la Educación</t>
    </r>
  </si>
  <si>
    <r>
      <rPr>
        <b/>
        <sz val="10"/>
        <color theme="1"/>
        <rFont val="Arial"/>
        <family val="2"/>
      </rPr>
      <t>Fecha de corte de la información:</t>
    </r>
    <r>
      <rPr>
        <sz val="10"/>
        <color theme="1"/>
        <rFont val="Arial"/>
        <family val="2"/>
      </rPr>
      <t xml:space="preserve"> Mayo de 2018</t>
    </r>
  </si>
  <si>
    <t>2011*</t>
  </si>
  <si>
    <t>* En 2011 se incorpora el reporte de información de graduados del SENA al SNIES</t>
  </si>
  <si>
    <t>Técnica profesional</t>
  </si>
  <si>
    <t>Tecnológica</t>
  </si>
  <si>
    <t>Universitaria</t>
  </si>
  <si>
    <t>Esp. técnico profesional</t>
  </si>
  <si>
    <t>Esp. tecnológica</t>
  </si>
  <si>
    <t>Esp. universitaria</t>
  </si>
  <si>
    <t>Esp. medico quirúrgica</t>
  </si>
  <si>
    <t>Maestría</t>
  </si>
  <si>
    <t>Doctorado</t>
  </si>
  <si>
    <t>Niveles de formación</t>
  </si>
  <si>
    <t>Totales</t>
  </si>
  <si>
    <t>Bogota D.C.</t>
  </si>
  <si>
    <t>Antioquia</t>
  </si>
  <si>
    <t>Caldas</t>
  </si>
  <si>
    <t>Huila</t>
  </si>
  <si>
    <t>Quindío</t>
  </si>
  <si>
    <t>Risaralda</t>
  </si>
  <si>
    <t>Tolima</t>
  </si>
  <si>
    <t>Boyacá</t>
  </si>
  <si>
    <t>Cundinamarca</t>
  </si>
  <si>
    <t>Norte de Santander</t>
  </si>
  <si>
    <t>Santander</t>
  </si>
  <si>
    <t>Atlántico</t>
  </si>
  <si>
    <t>Bolívar</t>
  </si>
  <si>
    <t>Cesar</t>
  </si>
  <si>
    <t>Córdoba</t>
  </si>
  <si>
    <t>Guajira</t>
  </si>
  <si>
    <t>Magdalena</t>
  </si>
  <si>
    <t>San Andrés y Providencia</t>
  </si>
  <si>
    <t>Sucre</t>
  </si>
  <si>
    <t>Cauca</t>
  </si>
  <si>
    <t>Choco</t>
  </si>
  <si>
    <t>Nariño</t>
  </si>
  <si>
    <t>Valle del cauca</t>
  </si>
  <si>
    <t>Amazonas</t>
  </si>
  <si>
    <t>Arauca</t>
  </si>
  <si>
    <t>Caquetá</t>
  </si>
  <si>
    <t>Casanare</t>
  </si>
  <si>
    <t>Guainía</t>
  </si>
  <si>
    <t>Guaviare</t>
  </si>
  <si>
    <t>Meta</t>
  </si>
  <si>
    <t>Putumayo</t>
  </si>
  <si>
    <t>Vaupés</t>
  </si>
  <si>
    <t>Vichada</t>
  </si>
  <si>
    <t>Departamento de grado</t>
  </si>
  <si>
    <t>Número de títulos de educación superior en Colombia en el periodo comprendido entre 2001 y 2017 por niveles de formación</t>
  </si>
  <si>
    <t>Número de títulos de educación superior en Colombia en el periodo comprendido entre 2001 y 2017 por departamento</t>
  </si>
  <si>
    <t>ECONOMIA</t>
  </si>
  <si>
    <t>Agronomía</t>
  </si>
  <si>
    <t>Medicina veterinaria</t>
  </si>
  <si>
    <t>Zootecnia</t>
  </si>
  <si>
    <t>Artes plásticas, visuales y afines</t>
  </si>
  <si>
    <t>Artes representativas</t>
  </si>
  <si>
    <t>Diseño</t>
  </si>
  <si>
    <t>Música</t>
  </si>
  <si>
    <t>Otros programas asociados a bellas artes</t>
  </si>
  <si>
    <t>Publicidad y afines</t>
  </si>
  <si>
    <t>Sin clasificar</t>
  </si>
  <si>
    <t>Educación</t>
  </si>
  <si>
    <t>Bacteriología</t>
  </si>
  <si>
    <t>Enfermería</t>
  </si>
  <si>
    <t>Instrumentación quirúrgica</t>
  </si>
  <si>
    <t>Medicina</t>
  </si>
  <si>
    <t>Nutrición y dietética</t>
  </si>
  <si>
    <t>Odontología</t>
  </si>
  <si>
    <t>Optometría, otros programas de ciencias de la salud</t>
  </si>
  <si>
    <t>Salud publica</t>
  </si>
  <si>
    <t>Terapias</t>
  </si>
  <si>
    <t>Antropología, artes liberales</t>
  </si>
  <si>
    <t>Bibliotecología, otros de ciencias sociales y humanas</t>
  </si>
  <si>
    <t>Ciencia política, relaciones internacionales</t>
  </si>
  <si>
    <t>Comunicación social, periodismo y afines</t>
  </si>
  <si>
    <t>Deportes, educación física y recreación</t>
  </si>
  <si>
    <t>Derecho y afines</t>
  </si>
  <si>
    <t>Filosofía, teología y afines</t>
  </si>
  <si>
    <t>Formación relacionada con el campo militar o policial</t>
  </si>
  <si>
    <t>Geografía, historia</t>
  </si>
  <si>
    <t>Lenguas modernas, literatura, lingüística y afines</t>
  </si>
  <si>
    <t>Psicología</t>
  </si>
  <si>
    <t>Sociología, trabajo social y afines</t>
  </si>
  <si>
    <t>Administración</t>
  </si>
  <si>
    <t>Contaduría publica</t>
  </si>
  <si>
    <t>Economía</t>
  </si>
  <si>
    <t>Arquitectura</t>
  </si>
  <si>
    <t>Ingeniería administrativa y afines</t>
  </si>
  <si>
    <t>Ingeniería agrícola, forestal y afines</t>
  </si>
  <si>
    <t>Ingeniería agroindustrial, alimentos y afines</t>
  </si>
  <si>
    <t>Ingeniería agronómica, pecuaria y afines</t>
  </si>
  <si>
    <t>Ingeniería ambiental, sanitaria y afines</t>
  </si>
  <si>
    <t>Ingeniería biomédica y afines</t>
  </si>
  <si>
    <t>Ingeniería civil y afines</t>
  </si>
  <si>
    <t>Ingeniería de minas, metalurgia y afines</t>
  </si>
  <si>
    <t>Ingeniería de sistemas, telemática y afines</t>
  </si>
  <si>
    <t>Ingeniería eléctrica y afines</t>
  </si>
  <si>
    <t>Ingeniería electrónica, telecomunicaciones y afines</t>
  </si>
  <si>
    <t>Ingeniería industrial y afines</t>
  </si>
  <si>
    <t>Ingeniería mecánica y afines</t>
  </si>
  <si>
    <t>Ingeniería química y afines</t>
  </si>
  <si>
    <t>Otras ingenierías</t>
  </si>
  <si>
    <t>Biología, microbiología y afines</t>
  </si>
  <si>
    <t>Física</t>
  </si>
  <si>
    <t>Geología, otros programas de ciencias naturales</t>
  </si>
  <si>
    <t>Matemáticas, estadística y afines</t>
  </si>
  <si>
    <t>Química y afines</t>
  </si>
  <si>
    <t>Número de títulos de educación superior en Colombia en el periodo comprendido entre 2001 y 2017 por núcleos básicos del conocimiento</t>
  </si>
  <si>
    <t>Núcleos básicos del conocimiento</t>
  </si>
  <si>
    <t>Total general</t>
  </si>
  <si>
    <t>Años de grado</t>
  </si>
  <si>
    <t>Actividades de administración empresarial</t>
  </si>
  <si>
    <t>Otras actividades de servicio de información n.c.p.</t>
  </si>
  <si>
    <t>Actividades de agencias de empleo</t>
  </si>
  <si>
    <t>Enseñanza deportiva y recreativa</t>
  </si>
  <si>
    <t>Construcción de carreteras y vías de ferrocarril</t>
  </si>
  <si>
    <t>Actividades de apoyo para la extracción de petróleo y de gas natural</t>
  </si>
  <si>
    <t>Seguros de vida</t>
  </si>
  <si>
    <t>Actividades de telecomunicaciones alámbricas</t>
  </si>
  <si>
    <t>Edición de programas de informática (software)</t>
  </si>
  <si>
    <t xml:space="preserve">Actividades inmobiliarias realizadas a cambio de una retribución o por contrata </t>
  </si>
  <si>
    <t>Construcción de otras obras de ingeniería civil</t>
  </si>
  <si>
    <t>Actividades de consultoría informática y actividades de administración de instalaciones informáticas</t>
  </si>
  <si>
    <t>Actividades jurídicas</t>
  </si>
  <si>
    <t>Actividades de contabilidad, teneduría de libros, auditoría financiera y asesoría tributaria</t>
  </si>
  <si>
    <t>Administración de mercados financieros</t>
  </si>
  <si>
    <t xml:space="preserve">Formación académica no formal </t>
  </si>
  <si>
    <t>Edición de periódicos, revistas y otras publicaciones periódicas</t>
  </si>
  <si>
    <t>Acabado de productos textiles</t>
  </si>
  <si>
    <t>Otras actividades de tecnologías de información y actividades de servicios informáticos</t>
  </si>
  <si>
    <t>Otras actividades de servicio financiero, excepto las de seguros y pensiones n.c.p.</t>
  </si>
  <si>
    <t>Instalaciones eléctricas</t>
  </si>
  <si>
    <t>Comercio al por menor de otros productos nuevos en establecimientos especializados</t>
  </si>
  <si>
    <t>Otras actividades profesionales, científicas y técnicas n.c.p.</t>
  </si>
  <si>
    <t xml:space="preserve">Actividades de apoyo a la agricultura </t>
  </si>
  <si>
    <t>Comercio al por menor de computadores, equipos periféricos, programas de informática y equipos de telecomunicaciones en establecimientos especializados</t>
  </si>
  <si>
    <t>Fabricación de componentes y tableros electrónicos</t>
  </si>
  <si>
    <t>Actividades de asociaciones empresariales y de empleadores</t>
  </si>
  <si>
    <t>Fabricación de otros artículos de papel y cartón</t>
  </si>
  <si>
    <t>Actividades de las agencias de viaje</t>
  </si>
  <si>
    <t>Mantenimiento y reparación de vehículos automotores</t>
  </si>
  <si>
    <t>Comercio al por menor de carnes (incluye aves de corral), productos cárnicos, pescados y productos de mar, en establecimientos especializados</t>
  </si>
  <si>
    <t>Fabricación de artículos de cuchillería, herramientas de mano y artículos de ferretería</t>
  </si>
  <si>
    <t>Publicidad</t>
  </si>
  <si>
    <t>Otras actividades de telecomunicaciones</t>
  </si>
  <si>
    <t>Edición de libros</t>
  </si>
  <si>
    <t>Actividades postales nacionales</t>
  </si>
  <si>
    <t>Actividades de asociaciones profesionales</t>
  </si>
  <si>
    <t>Actividades de envase y empaque</t>
  </si>
  <si>
    <t>Actividades de fotografía</t>
  </si>
  <si>
    <t>Actividades de compra de cartera o factoring</t>
  </si>
  <si>
    <t>Descripción</t>
  </si>
  <si>
    <t>Número de vinculados</t>
  </si>
  <si>
    <t>No reporta*</t>
  </si>
  <si>
    <t>Número de graduados desde el año 2001, vinculados en el año 2016 en las mismas actividades económicas que las empresas de la muestra suministrada por la Gerencia de Industrias 4.0</t>
  </si>
  <si>
    <r>
      <rPr>
        <b/>
        <sz val="10"/>
        <color theme="1"/>
        <rFont val="Arial"/>
        <family val="2"/>
      </rPr>
      <t>Fecha de corte de la información:</t>
    </r>
    <r>
      <rPr>
        <sz val="10"/>
        <color theme="1"/>
        <rFont val="Arial"/>
        <family val="2"/>
      </rPr>
      <t xml:space="preserve"> Mayo de 2017</t>
    </r>
  </si>
  <si>
    <t>No aplica</t>
  </si>
  <si>
    <t>2001-2006</t>
  </si>
  <si>
    <t>2007-2010</t>
  </si>
  <si>
    <t>2011-2015</t>
  </si>
  <si>
    <t xml:space="preserve">Total </t>
  </si>
  <si>
    <t>Sin información</t>
  </si>
  <si>
    <t>Departamento de vinculación</t>
  </si>
  <si>
    <t>Graduados 2001-2015 Vinculados en 2016</t>
  </si>
  <si>
    <t xml:space="preserve">Núcleo Básico del Conocimiento </t>
  </si>
  <si>
    <t>Contaduría pública</t>
  </si>
  <si>
    <t>Antropología y  artes liberales</t>
  </si>
  <si>
    <t>Salud pública</t>
  </si>
  <si>
    <t>Iingeniería industrial, alimentos y afines</t>
  </si>
  <si>
    <t>Lenguas modernas, literatura, linguística y afines</t>
  </si>
  <si>
    <t>Número de programas BPO</t>
  </si>
  <si>
    <t>Número de programas SNIES</t>
  </si>
  <si>
    <t>Nivel de formación</t>
  </si>
  <si>
    <t>Esp. Universitaria</t>
  </si>
  <si>
    <t>Esp. Técnico Profesional</t>
  </si>
  <si>
    <t>Esp. Tecnológica</t>
  </si>
  <si>
    <t>Esp. Médico Quirúrgica</t>
  </si>
  <si>
    <t>Periodo de graduación</t>
  </si>
  <si>
    <t>Bogotá D.C.</t>
  </si>
  <si>
    <t>Chocó</t>
  </si>
  <si>
    <t>La Guajira</t>
  </si>
  <si>
    <t>Valle del Cauca</t>
  </si>
  <si>
    <t xml:space="preserve">Departamento de grado </t>
  </si>
  <si>
    <t xml:space="preserve">Participación </t>
  </si>
  <si>
    <t>Bogotá D.C</t>
  </si>
  <si>
    <t xml:space="preserve">Caldas </t>
  </si>
  <si>
    <t>Bolivar</t>
  </si>
  <si>
    <t>Demás departamentos</t>
  </si>
  <si>
    <t>Bogotá, D.C.</t>
  </si>
  <si>
    <t xml:space="preserve">Antioquia </t>
  </si>
  <si>
    <t xml:space="preserve">Atlántico </t>
  </si>
  <si>
    <t xml:space="preserve">Santander </t>
  </si>
  <si>
    <t xml:space="preserve">Risaralda </t>
  </si>
  <si>
    <t>TOTAL</t>
  </si>
  <si>
    <t>NBC Administración</t>
  </si>
  <si>
    <t>ADMINISTRACION DE EMPRESAS</t>
  </si>
  <si>
    <t>INGENIERIA DE SISTEMAS</t>
  </si>
  <si>
    <t>TECNOLOGIA EN SISTEMAS</t>
  </si>
  <si>
    <t>(en blanco)</t>
  </si>
  <si>
    <t>TECNOLOGIA EN SISTEMAS DE INFORMACION</t>
  </si>
  <si>
    <t>INGENIERIA INFORMATICA</t>
  </si>
  <si>
    <t>TECNOLOGIA EN GESTION ADMINISTRATIVA</t>
  </si>
  <si>
    <t>TECNOLOGIA EN INFORMATICA</t>
  </si>
  <si>
    <t>ADMINISTRACION FINANCIERA</t>
  </si>
  <si>
    <t>ADMINISTRACION DE NEGOCIOS INTERNACIONALES</t>
  </si>
  <si>
    <t>INGENIERIA DE SISTEMAS Y COMPUTACION</t>
  </si>
  <si>
    <t>TECNOLOGIA EN FORMULACION DE PROYECTOS</t>
  </si>
  <si>
    <t>TECNOLOGIA EN SISTEMATIZACION DE DATOS</t>
  </si>
  <si>
    <t>ESPECIALIZACION EN GERENCIA DE PROYECTOS</t>
  </si>
  <si>
    <t>TECNICA PROFESIONAL EN INGENIERIA DE SISTEMAS</t>
  </si>
  <si>
    <t>TECNOLOGIA EN GESTION EMPRESARIAL</t>
  </si>
  <si>
    <t>INGENIERIA DE SISTEMAS Y TELECOMUNICACIONES</t>
  </si>
  <si>
    <t>ADMINISTRACION DE NEGOCIOS</t>
  </si>
  <si>
    <t>TECNICA PROFESIONAL EN SISTEMAS</t>
  </si>
  <si>
    <t>TECNICA PROFESIONAL EN ADMINISTRACION DE SERVICIOS PARA AEROLINEAS</t>
  </si>
  <si>
    <t>TECNOLOGIA EN DESARROLLO INFORMATICO</t>
  </si>
  <si>
    <t>NEGOCIOS INTERNACIONALES</t>
  </si>
  <si>
    <t>ESPECIALIZACION EN FINANZAS</t>
  </si>
  <si>
    <t>TECNOLOGIA EN REDES DE COMPUTADORES Y SEGURIDAD INFORMATICA</t>
  </si>
  <si>
    <t>TECNOLOGIA EN ADMINISTRACION Y FINANZAS</t>
  </si>
  <si>
    <t>INGENIERIA DE SISTEMAS CON ENFASIS EN TELECOMUNICACIONES</t>
  </si>
  <si>
    <t>MERCADEO</t>
  </si>
  <si>
    <t>TECNOLOGIA EN ADMINISTRACION DE SISTEMAS DE INFORMACION</t>
  </si>
  <si>
    <t>ESPECIALIZACION EN GERENCIA DE MERCADEO</t>
  </si>
  <si>
    <t>ESPECIALIZACION EN INGENIERIA DE SOFTWARE</t>
  </si>
  <si>
    <t>ADMINISTRACION DE EMPRESAS COMERCIALES</t>
  </si>
  <si>
    <t>TECNICA PROFESIONAL EN ANALISIS Y PROGRAMACION DE COMPUTADORES</t>
  </si>
  <si>
    <t>TECNICO PROFESIONAL EN SISTEMAS</t>
  </si>
  <si>
    <t>TECNOLOGIA EN ADMINISTRACION FINANCIERA</t>
  </si>
  <si>
    <t>INGENIERIA DE SISTEMAS E INFORMATICA</t>
  </si>
  <si>
    <t>ADMINISTRACION DE SISTEMAS INFORMATICOS</t>
  </si>
  <si>
    <t>ESPECIALIZACION EN GERENCIA EN SALUD OCUPACIONAL</t>
  </si>
  <si>
    <t>TECNOLOGIA EN ANALISIS Y PROGRAMACION DE COMPUTADORES</t>
  </si>
  <si>
    <t>ESPECIALIZACION EN ALTA GERENCIA</t>
  </si>
  <si>
    <t>ESPECIALIZACION EN CONSTRUCCION DE SOFTWARE</t>
  </si>
  <si>
    <t>TECNOLOGIA EN MERCADEO</t>
  </si>
  <si>
    <t>TECNICA PROFESIONAL EN PROCESOS ADMINISTRATIVOS</t>
  </si>
  <si>
    <t>TECNICA PROFESIONAL EN ANALISIS Y DISEÑO DE SISTEMAS DE COMPUTACION</t>
  </si>
  <si>
    <t>FINANZAS Y NEGOCIOS INTERNACIONALES</t>
  </si>
  <si>
    <t>ESPECIALIZACION EN DESARROLLO DE SOFTWARE</t>
  </si>
  <si>
    <t>FINANZAS Y RELACIONES INTERNACIONALES</t>
  </si>
  <si>
    <t>TECNOLOGIA EN ADMINISTRACION DE EMPRESAS</t>
  </si>
  <si>
    <t>ESPECIALIZACION EN SEGURIDAD DE LA INFORMACION</t>
  </si>
  <si>
    <t>TECNICA PROFESIONAL EN ADMINISTRACION DE EMPRESAS</t>
  </si>
  <si>
    <t>ESPECIALIZACION EN GERENCIA DE RECURSOS HUMANOS</t>
  </si>
  <si>
    <t>ESPECIALIZACION EN TELEINFORMATICA</t>
  </si>
  <si>
    <t>ESPECIALIZACION EN MERCADEO</t>
  </si>
  <si>
    <t>ESPECIALIZACION EN SEGURIDAD INFORMATICA</t>
  </si>
  <si>
    <t>ESPECIALIZACION EN TELEMATICA</t>
  </si>
  <si>
    <t>MAESTRIA EN ADMINISTRACION</t>
  </si>
  <si>
    <t>ESPECIALIZACION EN GERENCIA FINANCIERA</t>
  </si>
  <si>
    <t>MAESTRIA EN INGENIERIA AREAS: MECANICA, CIVIL, SISTEMAS Y COMPUTACION, ELECTRICA, ELECTRONICA Y DE COMPUTADORES, E INDUSTRIAL</t>
  </si>
  <si>
    <t>ESPECIALIZACION EN GERENCIA DE PROYECTOS DE SISTEMAS</t>
  </si>
  <si>
    <t>MERCADEO Y PUBLICIDAD</t>
  </si>
  <si>
    <t>TECNOLOGIA EN ADMINISTRACION COMERCIAL</t>
  </si>
  <si>
    <t>ESPECIALIZACION EN GERENCIA DE INFORMATICA ORGANIZACIONAL</t>
  </si>
  <si>
    <t>ESPECIALIZACION EN PROCESOS DE DESARROLLO DE SOFTWARE</t>
  </si>
  <si>
    <t>TECNOLOGIA EN GESTION DE MERCADEO</t>
  </si>
  <si>
    <t>ESPECIALIZACION EN DESARROLLO DE BASES DE DATOS</t>
  </si>
  <si>
    <t>ADMINISTRACION EMPRESARIAL</t>
  </si>
  <si>
    <t>ADMINISTRACION TURISTICA Y HOTELERA</t>
  </si>
  <si>
    <t>TECNOLOGIA EN ANALISIS Y DISEÑO DE SISTEMAS Y COMPUTACION</t>
  </si>
  <si>
    <t>ESPECIALIZACION EN GERENCIA DEL TALENTO HUMANO</t>
  </si>
  <si>
    <t>ESPECIALIZACION EN SISTEMAS DE INFORMACION EN LA ORGANIZACION</t>
  </si>
  <si>
    <t>TECNOLOGIA EN FINANZAS</t>
  </si>
  <si>
    <t>INGENIERIA TELEMATICA</t>
  </si>
  <si>
    <t>COMERCIO INTERNACIONAL</t>
  </si>
  <si>
    <t>TECNOLOGIA EN ASISTENCIA GERENCIAL</t>
  </si>
  <si>
    <t>ESPECIALIZACION EN GERENCIA INFORMATICA</t>
  </si>
  <si>
    <t>ESPECIALIZACION EN PROYECTOS INFORMATICOS</t>
  </si>
  <si>
    <t>ESPECIALIZACION EN GERENCIA DE PROYECTOS DE INGENIERIA DE TELECOMUNICACIONES</t>
  </si>
  <si>
    <t>ESPECIALIZACION EN SISTEMAS GERENCIALES DE INGENIERIA</t>
  </si>
  <si>
    <t>TECNICO PROFESIONAL EN GASTRONOMIA</t>
  </si>
  <si>
    <t>TECNICA PROFESIONAL EN SISTEMAS Y COMPUTACION</t>
  </si>
  <si>
    <t>NEGOCIOS Y FINANZAS INTERNACIONALES</t>
  </si>
  <si>
    <t>TECNICO PROFESIONAL EN SISTEMAS Y TELECOMUNICACIONES</t>
  </si>
  <si>
    <t>TECNOLOGIA EN DESARROLLO DE SOFTWARE</t>
  </si>
  <si>
    <t>TECNOLOGIA EN GESTION COMERCIAL</t>
  </si>
  <si>
    <t>TECNOLOGIA EN SISTEMAS DE COMPUTACION</t>
  </si>
  <si>
    <t>TECNOLOGIA EN REGENCIA DE FARMACIA</t>
  </si>
  <si>
    <t>ESPECIALIZACION EN GERENCIA DE SISTEMAS DE INFORMACION</t>
  </si>
  <si>
    <t>ESPECIALIZACION EN ADMINISTRACION FINANCIERA</t>
  </si>
  <si>
    <t>ESPECIALIZACION EN SISTEMAS DE INFORMACION</t>
  </si>
  <si>
    <t>TECNICA PROFESIONAL EN LOGISTICA DE COMERCIO EXTERIOR</t>
  </si>
  <si>
    <t>INGENIERIA DE SISTEMAS Y TELEMATICA</t>
  </si>
  <si>
    <t>TECNOLOGIA EN GESTION NAVIERA Y PORTUARIA</t>
  </si>
  <si>
    <t>TECNOLOGIA EN ADMINISTRACION DE AEROLINEAS Y AGENCIAS DE VIAJES</t>
  </si>
  <si>
    <t>ESPECIALIZACION EN GERENCIA DE INFORMACION</t>
  </si>
  <si>
    <t>ESPECIALIZACION EN GERENCIA</t>
  </si>
  <si>
    <t>INGENIERIA EN TELEINFORMATICA</t>
  </si>
  <si>
    <t>ESPECIALIZACION EN TELEINFORMATICA: REDES DE DATOS Y SISTEMAS DISTRIBUIDOS</t>
  </si>
  <si>
    <t>TECNOLOGIA EN GESTION TURISTICA Y HOTELERA</t>
  </si>
  <si>
    <t>TECNOLOGIA EN SISTEMAS E INFORMATICA EMPRESARIAL</t>
  </si>
  <si>
    <t>TECNICO PROFESIONAL EN INFORMATICA</t>
  </si>
  <si>
    <t>ESPECIALIZACION EN GERENCIA DE PROYECTOS DE TELECOMUNICACIONES</t>
  </si>
  <si>
    <t>ESPECIALIZACION EN GERENCIA ESTRATEGICA</t>
  </si>
  <si>
    <t>ADMINISTRACION PUBLICA TERRITORIAL</t>
  </si>
  <si>
    <t>INGENIERIA EN MULTIMEDIA</t>
  </si>
  <si>
    <t>MAESTRIA EN INGENIERIA DE SISTEMAS Y COMPUTACION</t>
  </si>
  <si>
    <t>TECNICA PROFESIONAL EN PROCESOS EMPRESARIALES</t>
  </si>
  <si>
    <t>TECNOLOGIA EN MERCADEO Y COMERCIALIZACION</t>
  </si>
  <si>
    <t>INGENIERIA EN SOFTWARE</t>
  </si>
  <si>
    <t>TECNOLOGIA EN FINANZAS Y NEGOCIOS INTERNACIONALES</t>
  </si>
  <si>
    <t>TECNICA PROFESIONAL EN ADMINISTRACION INFORMATICA</t>
  </si>
  <si>
    <t>ADMINISTRACION Y FINANZAS</t>
  </si>
  <si>
    <t>ADMINISTRACION DE SERVICIOS DE SALUD</t>
  </si>
  <si>
    <t>TECNOLOGIA EN ARQUITECTURA DE SOFTWARE</t>
  </si>
  <si>
    <t>ADMINISTRACION COMERCIAL Y DE SISTEMAS</t>
  </si>
  <si>
    <t>ESPECIALIZACION EN GERENCIA DEL SERVICIO</t>
  </si>
  <si>
    <t>ADMINISTRACION DE SISTEMAS DE INFORMACION</t>
  </si>
  <si>
    <t>TECNOLOGIA EN ADMINISTRACION JUDICIAL</t>
  </si>
  <si>
    <t>INGENIERIA DE SISTEMAS CON ENFASIS EN SOFTWARE</t>
  </si>
  <si>
    <t>ADMINISTRACION COMERCIAL Y DE MERCADEO</t>
  </si>
  <si>
    <t>TECNICA PROFESIONAL EN MANTENIMIENTO DE SISTEMAS INFORMATICOS</t>
  </si>
  <si>
    <t>ESPECIALIZACION EN GERENCIA DE TECNOLOGIA</t>
  </si>
  <si>
    <t>ESPECIALIZACION EN ADMINISTRACION DE RIESGOS INFORMATICOS</t>
  </si>
  <si>
    <t>ADMINISTRACION INDUSTRIAL</t>
  </si>
  <si>
    <t>ESPECIALIZACION EN REDES DE COMPUTADORES</t>
  </si>
  <si>
    <t>MERCADEO Y NEGOCIOS INTERNACIONALES</t>
  </si>
  <si>
    <t>ESPECIALIZACION EN TECNOLOGIAS AVANZADAS PARA EL DESARROLLO DE SOFTWARE</t>
  </si>
  <si>
    <t>TECNICA PROFESIONAL EN ADMINISTRACION HOTELERA</t>
  </si>
  <si>
    <t>INGENIERIA DE SOFTWARE</t>
  </si>
  <si>
    <t>TECNICA PROFESIONAL EN DESARROLLO DE SOFTWARE Y REDES</t>
  </si>
  <si>
    <t>ESPECIALIZACION EN GERENCIA DE EMPRESAS</t>
  </si>
  <si>
    <t>TECNOLOGIA EN COMPUTACION</t>
  </si>
  <si>
    <t>ESPECIALIZACION EN BASES DE DATOS</t>
  </si>
  <si>
    <t>TECNICA PROFESIONAL EN HOTELERIA</t>
  </si>
  <si>
    <t>ESPECIALIZACION EN INGENIERIA DEL SOFTWARE</t>
  </si>
  <si>
    <t>ESPECIALIZACION EN GERENCIA LOGISTICA</t>
  </si>
  <si>
    <t>ESPECIALIZACION EN SEGURIDAD DE REDES</t>
  </si>
  <si>
    <t>TECNOLOGIA EN ADMINISTRACION TURISTICA Y HOTELERA</t>
  </si>
  <si>
    <t>ESPECIALIZACION EN SOFTWARE PARA REDES DE COMPUTADORES</t>
  </si>
  <si>
    <t>TECNOLOGIA EN GESTION ADMINISTRATIVA Y FINANCIERA</t>
  </si>
  <si>
    <t>TECNICA PROFESIONAL EN INFORMATICA Y SISTEMAS</t>
  </si>
  <si>
    <t>TECNICO PROFESIONAL EN SISTEMAS INFORMATICOS</t>
  </si>
  <si>
    <t>TECNOLOGIA EN TURISMO E IDIOMAS</t>
  </si>
  <si>
    <t>TECNOLOGIA EN ADMINISTRACION DE REDES Y SEGURIDAD INFORMATICA</t>
  </si>
  <si>
    <t>MAESTRIA EN ADMINISTRACION DE EMPRESAS</t>
  </si>
  <si>
    <t>TECNOLOGIA EN EN INFORMATICA Y SISTEMAS DE INFORMACION</t>
  </si>
  <si>
    <t>TECNICA PROFESIONAL EN COMERCIO EXTERIOR Y NEGOCIOS INTERNACIONALES</t>
  </si>
  <si>
    <t>TECNOLOGIA EN GESTION DE SISTEMAS OPERATIVOS Y REDES DE COMPUTADORAS</t>
  </si>
  <si>
    <t>TECNOLOGIA EN BANCA E INSTITUCIONES FINANCIERAS</t>
  </si>
  <si>
    <t>ESPECIALIZACION EN REDES DE DATOS</t>
  </si>
  <si>
    <t>TECNOLOGIA EN GESTION FINANCIERA</t>
  </si>
  <si>
    <t>ESPECIALIZACION EN TELECOMUNICACIONES</t>
  </si>
  <si>
    <t>INGENIERIA EN COMPUTACION</t>
  </si>
  <si>
    <t>ESPECIALIZACION EN GERENCIA DE LA CALIDAD</t>
  </si>
  <si>
    <t>ESPECIALIZACION EN MERCADEO ESTRATEGICO</t>
  </si>
  <si>
    <t>TECNICA PROFESIONAL EN SISTEMAS E INFORMATICA</t>
  </si>
  <si>
    <t>TECNICO PROFESIONAL EN PROGRAMACION DE SOFTWARE</t>
  </si>
  <si>
    <t>TECNOLOGIA EN COMERCIO Y NEGOCIOS INTERNACIONALES</t>
  </si>
  <si>
    <t>ADMINISTRACION INFORMATICA</t>
  </si>
  <si>
    <t>TECNICO PROFESIONAL EN MANTENIMIENTO DE COMPUTADORES Y PERIFERICOS</t>
  </si>
  <si>
    <t>TECNOLOGIA EN NEGOCIOS INTERNACIONALES</t>
  </si>
  <si>
    <t>MAESTRIA EN DIRECCION DE EMPRESAS, MBA</t>
  </si>
  <si>
    <t>TECNOLOGIA EN COMERCIO INTERNACIONAL</t>
  </si>
  <si>
    <t>ESPECIALIZACION EN SISTEMAS</t>
  </si>
  <si>
    <t>TECNOLOGIA EN COORDINACION DEL PROCESO PARA DISEÑO DE MEDIOS IMPRESOS</t>
  </si>
  <si>
    <t>ESPECIALIZACION TECNOLOGICA EN SISTEMAS DE INFORMACION Y COMUNICACION EN LAS ORGANIZACIONES</t>
  </si>
  <si>
    <t>INGENIERIA DE SISTEMAS CON ENFASIS EN ADMINISTRACION E INFORMATICA</t>
  </si>
  <si>
    <t>INGENIERIA TELECOMUNICACIONES</t>
  </si>
  <si>
    <t>ESPECIALIZACION EN GERENCIA DE PROCESOS Y CALIDAD</t>
  </si>
  <si>
    <t>TECNICA PROFESIONAL EN COMPUTACION</t>
  </si>
  <si>
    <t>GERENCIA DE MERCADEO</t>
  </si>
  <si>
    <t>TECNOLOGIA EN ADMINISTRACION DE SISTEMAS</t>
  </si>
  <si>
    <t>TURISMO</t>
  </si>
  <si>
    <t>ADMINISTRACION FINANCIERA Y DE SISTEMAS</t>
  </si>
  <si>
    <t>TECNOLOGIA EN INFORMATICA Y TELECOMUNICACIONES</t>
  </si>
  <si>
    <t>ECONOMIA Y NEGOCIOS INTERNACIONALES</t>
  </si>
  <si>
    <t>ESPECIALIZACION EN CONTROL GERENCIAL CORPORATIVO</t>
  </si>
  <si>
    <t>ESPECIALIZACION EN DISEÑO Y CONSTRUCCION DE SOLUCIONES TELEMATICAS</t>
  </si>
  <si>
    <t>ESPECIALIZACION EN GERENCIA DE SISTEMAS Y TECNOLOGIA</t>
  </si>
  <si>
    <t>ESPECIALIZACION EN GERENCIA ESTRATEGICA DE SISTEMAS DE INFORMACION</t>
  </si>
  <si>
    <t>ESPECIALIZACION EN GERENCIA EMPRESARIAL</t>
  </si>
  <si>
    <t>ESPECIALIZACION EN GESTION DE SOFTWARE</t>
  </si>
  <si>
    <t>ESPECIALIZACION EN MERCADEO GERENCIAL</t>
  </si>
  <si>
    <t>ESPECIALIZACION EN INFORMATICA Y AUTOMATICA INDUSTRIAL</t>
  </si>
  <si>
    <t>MERCADEO INTERNACIONAL Y PUBLICIDAD</t>
  </si>
  <si>
    <t>ESPECIALIZACION EN INFORMATICA Y TELEMATICA</t>
  </si>
  <si>
    <t>ESPECIALIZACION EN REDES CORPORATIVAS E INTEGRACION DE TECNOLOGIAS</t>
  </si>
  <si>
    <t>TECNOLOGIA EN ADMINISTRACION HOSPITALARIA</t>
  </si>
  <si>
    <t>ESPECIALIZACION EN TELEMATICA APLICADA A NEGOCIOS POR INTERNET</t>
  </si>
  <si>
    <t>ADMINISTRACION DEPORTIVA</t>
  </si>
  <si>
    <t>TECNICA PROFESIONAL EN ADMINISTRACION DE EMPRESAS DE TURISMO,HOTELERIA Y ACTIVIDADES TURISTICAS</t>
  </si>
  <si>
    <t>TECNOLOGIA EN DESARROLLO DEL SOFTWARE</t>
  </si>
  <si>
    <t>TECNICA PROFESIONAL EN ADMINISTRACION HOSPITALARIA</t>
  </si>
  <si>
    <t>TECNOLOGIA EN DISEÑO Y ADMINISTRACION DE SISTEMAS</t>
  </si>
  <si>
    <t>TECNOLOGIA EN PROGRAMACION Y DESARROLLO DE SOFTWARE</t>
  </si>
  <si>
    <t>ADMINISTRACION DE INFORMATICA</t>
  </si>
  <si>
    <t>ESPECIALIZACION EN AUDITORIA DE SISTEMAS</t>
  </si>
  <si>
    <t>ESPECIALIZACION EN GERENCIA DE SISTEMAS INFORMATICOS</t>
  </si>
  <si>
    <t>ESPECIALIZACION EN GERENCIA EN GESTION HUMANA Y DESARROLLO ORGANIZACIONAL</t>
  </si>
  <si>
    <t>ESPECIALIZACION EN GESTION DE INFORMACION Y BASES DE DATOS</t>
  </si>
  <si>
    <t>ESPECIALIZACION EN GESTION DE REDES Y DATOS</t>
  </si>
  <si>
    <t>ADMINISTRACION PUBLICA</t>
  </si>
  <si>
    <t>TECNICA PROFESIONAL EN ANALISIS Y PRO0GRAMACION DE COMPUTADORES</t>
  </si>
  <si>
    <t>MERCADOLOGIA</t>
  </si>
  <si>
    <t>TECNICA PROFESIONAL EN PROCESOS INFORMATICOS</t>
  </si>
  <si>
    <t>TECNOLOGIA EN ADMINISTRACION PUBLICA</t>
  </si>
  <si>
    <t>TECNICA PROFESIONAL EN SISTEMAS Y DESARROLLO DE SOFWARE</t>
  </si>
  <si>
    <t>TECNOLOGIA EN MERCADEO Y VENTAS</t>
  </si>
  <si>
    <t>TECNICO PROFESIONAL EN INSTALACION DE REDES</t>
  </si>
  <si>
    <t>ADMINISTRACION AMBIENTAL</t>
  </si>
  <si>
    <t>GESTION EMPRESARIAL</t>
  </si>
  <si>
    <t>TECNICO PROFESIONAL EN SISTEMAS E INFORMATICA</t>
  </si>
  <si>
    <t>TECNICA PROFESIONAL EN OPERACION TURISTICA</t>
  </si>
  <si>
    <t>TECNOLOGIA EN ANALISIS DE SISTEMAS Y PROGRAMACION DE COMPUTADORES</t>
  </si>
  <si>
    <t>TECNOLOGIA EN GASTRONOMIA</t>
  </si>
  <si>
    <t>TECNOLOGIA EN GESTION DE SISTEMAS</t>
  </si>
  <si>
    <t>TECNOLOGIA EN MERCADOTECNIA</t>
  </si>
  <si>
    <t>TECNOLOGIA EN NEGOCIOS Y MERCADEO</t>
  </si>
  <si>
    <t>ESPECIALIZACION EN GERENCIA DE MANTENIMIENTO</t>
  </si>
  <si>
    <t>TECNOLOGIA EN TELEMATICA</t>
  </si>
  <si>
    <t>ESPECIALIZACION EN NEGOCIOS Y FINANZAS INTERNACIONALES</t>
  </si>
  <si>
    <t>MARKETING Y NEGOCIOS INTERNACIONALES</t>
  </si>
  <si>
    <t>ESPECIALIZACION EN REDES Y SERVICIOS TELEMATICOS</t>
  </si>
  <si>
    <t>TECNOLOGIA EN CONTABILIDAD FINANCIERA</t>
  </si>
  <si>
    <t>INGENIERIA DE SISTEMAS DE INFORMACION</t>
  </si>
  <si>
    <t>TECNOLOGIA EN GESTION DE MERCADEO INTERNACIONAL</t>
  </si>
  <si>
    <t>INGENIERIA DE SOFTWARE Y COMUNICACIONES</t>
  </si>
  <si>
    <t>ESPECIALIZACION EN ADMINISTRACION DE SALUD OCUPACIONAL</t>
  </si>
  <si>
    <t>MAESTRIA EN CIENCIAS DE LA INFORMACION Y LAS COMUNICACIONES</t>
  </si>
  <si>
    <t>ESPECIALIZACION EN ADMINISTRACION Y GERENCIA DE SISTEMAS DE CALIDAD</t>
  </si>
  <si>
    <t>ESPECIALIZACION EN GESTION DE RIESGOS FINANCIEROS</t>
  </si>
  <si>
    <t>MAESTRIA EN INFORMATICA</t>
  </si>
  <si>
    <t>TECNOLOGIA EN ADMINISTRACION COMERCIAL Y FINANCIERA</t>
  </si>
  <si>
    <t>TECNICA PROFESIONAL EN INFORMATICA</t>
  </si>
  <si>
    <t>TECNICA PROFESIONAL EN MANTENIMIENTO DE COMPUTADORES</t>
  </si>
  <si>
    <t>TECNOLOGIA EN SECRETARIADO EJECUTIVO</t>
  </si>
  <si>
    <t>TECNICA PROFESIONAL EN SISTEMAS Y DESARROLLO DE SOFTWARE</t>
  </si>
  <si>
    <t>TECNOLOGIA EN ADMINISTRACION INFORMATICA</t>
  </si>
  <si>
    <t>ESPECIALIZACION EN GERENCIA DE NEGOCIOS INTERNACIONALES</t>
  </si>
  <si>
    <t>TECNOLOGIA EN ANALISIS Y DISEÑO DE SISTEMAS</t>
  </si>
  <si>
    <t>ESPECIALIZACION EN GERENCIA DEL DESARROLLO HUMANO</t>
  </si>
  <si>
    <t>ESPECIALIZACION EN GERENCIA PARA INGENIEROS</t>
  </si>
  <si>
    <t>TECNOLOGIA EN PROGRAMACION Y SISTEMAS</t>
  </si>
  <si>
    <t>MAESTRIA EN FINANZAS</t>
  </si>
  <si>
    <t>TECNOLOGIA EN SISTEMAS CON ENFASIS EN TELECOMUNICACIONES</t>
  </si>
  <si>
    <t>MERCADEO NACIONAL E INTERNACIONAL</t>
  </si>
  <si>
    <t>TECNOLOGIA EN SISTEMAS DE INFORMACION EN SALUD</t>
  </si>
  <si>
    <t>TECNICA PROFESIONAL EN IDIOMAS Y NEGOCIOS INTERNACIONALES</t>
  </si>
  <si>
    <t>ADMINISTRACION EN INFORMATICA</t>
  </si>
  <si>
    <t>TECNICA PROFESIONAL EN SERVICIOS A BORDO</t>
  </si>
  <si>
    <t>ESPECIALIZACION EN REDES DE ALTA VELOCIDAD Y DISTRIBUIDAS</t>
  </si>
  <si>
    <t>ESPECIALIZACION EN ADMINISTRACION</t>
  </si>
  <si>
    <t>ESPECIALIZACION EN ADMINISTRACION DE NEGOCIOS</t>
  </si>
  <si>
    <t>ESPECIALIZACION EN ALTA GERENCIA EN MERCADOTECNIA</t>
  </si>
  <si>
    <t>INGENIERIA MULTIMEDIA</t>
  </si>
  <si>
    <t>TECNICA PROFESIONAL EN ADMINISTRACION Y FINANZAS</t>
  </si>
  <si>
    <t>ADMINISTRACION DE MERCADEO</t>
  </si>
  <si>
    <t>ESPECIALIZACION EN GERENCIA DE MARKETING</t>
  </si>
  <si>
    <t>MAESTRIA EN INGENIERIA - INGENIERIA DE SISTEMAS</t>
  </si>
  <si>
    <t>ESPECIALIZACION EN GERENCIA Y ADMINISTRACION TRIBUTARIA</t>
  </si>
  <si>
    <t>ESPECIALIZACION EN GESTION FINANCIERA</t>
  </si>
  <si>
    <t>ESPECIALIZACION EN GESTION INTEGRADA QHSE</t>
  </si>
  <si>
    <t>TECNICA PROFESIONAL EN ADMINISTRACION DE COSTOS Y AUDITORIA</t>
  </si>
  <si>
    <t>MAESTRIA EN INGENIERIA INFORMATICA</t>
  </si>
  <si>
    <t>MAESTRIA EN SOFTWARE LIBRE</t>
  </si>
  <si>
    <t>MAESTRIA EN TELEINFORMATICA</t>
  </si>
  <si>
    <t>ADMINISTRACION DEL MEDIO AMBIENTE</t>
  </si>
  <si>
    <t>ESPECIALIZACION EN AUDITORIA Y GARANTIA DE CALIDAD EN SALUD</t>
  </si>
  <si>
    <t>TECNICA PROFESIONAL EN ADMINISTRACION DE SISTEMAS INFORMATICOS</t>
  </si>
  <si>
    <t>ESPECIALIZACION EN FINANZAS CORPORATIVAS</t>
  </si>
  <si>
    <t>ESPECIALIZACION EN GERENCIA DE PROYECTOS DE TELEINFORMATICA</t>
  </si>
  <si>
    <t>ESPECIALIZACION EN GERENCIA DE PROYECTOS EN INGENIERIA</t>
  </si>
  <si>
    <t>TECNICA PROFESIONAL EN PROGRAMACION DE SOFWARE</t>
  </si>
  <si>
    <t>ESPECIALIZACION EN GESTION HUMANA</t>
  </si>
  <si>
    <t>ESPECIALIZACION EN SISTEMAS DE CONTROL ORGANIZACIONAL Y DE GESTION</t>
  </si>
  <si>
    <t>TECNICO PROFESIONAL EN TELEMATICA</t>
  </si>
  <si>
    <t>ESPECIALIZACION EN CONTROL INTERNO</t>
  </si>
  <si>
    <t>ESPECIALIZACION EN GERENCIA FINANCIERA INTERNACIONAL</t>
  </si>
  <si>
    <t>ESPECIALIZACION EN GERENCIA LOGISTICA INTEGRAL</t>
  </si>
  <si>
    <t>ESPECIALIZACION EN GERENCIA PARA EL DESARROLLO ORGANIZACIONAL</t>
  </si>
  <si>
    <t>TECNOLOGIA EN DISEÑO Y GESTION DE SISTEMAS</t>
  </si>
  <si>
    <t>TECNOLOGIA EN GESTION DE EMPRESAS DE LA SALUD</t>
  </si>
  <si>
    <t>TECNOLOGIA EN MERCADEO INTERNACIONAL</t>
  </si>
  <si>
    <t>TECNOLOGIA EN PROGRAMACION DE APLICACIONES WEB</t>
  </si>
  <si>
    <t>ADMINISTRACION DE EMPRESAS TURISTICAS Y HOTELERAS</t>
  </si>
  <si>
    <t>TECNOLOGIA EN REDES COMPUTACIONALES Y COMUNICACIONES</t>
  </si>
  <si>
    <t>DIRECCION Y ADMINISTRACION DE EMPRESAS</t>
  </si>
  <si>
    <t>TECNOLOGIA EN REDES Y COMUNICACION DE DATOS</t>
  </si>
  <si>
    <t>TECNOLOGIA EN REDES Y SEGURIDAD INFORMATICA</t>
  </si>
  <si>
    <t>ESPECIALIZACION EN GESTION FINANCIERA EMPRESARIAL</t>
  </si>
  <si>
    <t>TECNOLOGIA EN SISTEMAS E INFORMATICA</t>
  </si>
  <si>
    <t>TECNICA PROFESIONAL EN DESARROLLO EMPRESARIAL</t>
  </si>
  <si>
    <t>TECNOLOGIA EN TELECOMUNICACIONES</t>
  </si>
  <si>
    <t>TECNICA PROFESIONAL EN MERCADEO Y VENTAS</t>
  </si>
  <si>
    <t>TECNICA PROFESIONAL EN PROCESOS ADMINISTRATIVOS Y FINANCIEROS</t>
  </si>
  <si>
    <t>TECNICA PROFESIONAL EN SECRETARIADO EJECUTIVO</t>
  </si>
  <si>
    <t>TECNOLOGIA EN GESTION ADMINISTRATIVA Y DE PROYECTOS</t>
  </si>
  <si>
    <t>TECNOLOGIA EN GESTION EMPRESARIAL Y FINANCIERA</t>
  </si>
  <si>
    <t>TECNOLOGIA EN GESTION LOGISTICA</t>
  </si>
  <si>
    <t>ADMINISTRACION DE NEGOCIOS CON ENFASIS EN FINANZAS Y SEGUROS</t>
  </si>
  <si>
    <t>ADMINISTRACION LOGISTICA</t>
  </si>
  <si>
    <t>ESPECIALIZACION EN GERENCIA DE COMERCIO INTERNACIONAL</t>
  </si>
  <si>
    <t>ESPECIALIZACION EN GERENCIA DE LA SALUD OCUPACIONAL</t>
  </si>
  <si>
    <t>ESPECIALIZACION EN GESTION DEL DESARROLLO HUMANO Y BIENESTAR SOCIAL EMPRESARIAL</t>
  </si>
  <si>
    <t>ESPECIALIZACION EN GESTION TECNOLOGICA</t>
  </si>
  <si>
    <t>ESPECIALIZACION EN MERCADOS</t>
  </si>
  <si>
    <t>ESPECIALIZACION EN NEGOCIOS INTERNACIONALES</t>
  </si>
  <si>
    <t>TECNICA PROFESIONAL EN ADMINISTRACION DE NEGOCIOS</t>
  </si>
  <si>
    <t>TECNICA PROFESIONAL EN MERCADEO Y FINANZAS</t>
  </si>
  <si>
    <t>TECNOLOGIA EN ADMINISTRACION DE FINANZAS Y NEGOCIOS INTERNACIONALES</t>
  </si>
  <si>
    <t>TECNOLOGIA EN GESTION DE EXPORTACIONES E IMPORTACIONES</t>
  </si>
  <si>
    <t>CIENCIAS POLITICAS Y ADMINISTRATIVAS</t>
  </si>
  <si>
    <t>ESPECIALIZACION EN DIRECCION DE PRODUCCION Y OPERACIONES</t>
  </si>
  <si>
    <t>ESPECIALIZACION EN FINANZAS Y ADMINISTRACION PUBLICA</t>
  </si>
  <si>
    <t>ESPECIALIZACION EN GERENCIA DE FINANZAS</t>
  </si>
  <si>
    <t>ESPECIALIZACION EN GERENCIA DE MERCADEO ESTRATEGICO</t>
  </si>
  <si>
    <t>ESPECIALIZACION EN GERENCIA INTEGRAL</t>
  </si>
  <si>
    <t>ESPECIALIZACION EN GERENCIA INTEGRAL DE LA CALIDAD</t>
  </si>
  <si>
    <t>ESPECIALIZACION EN GERENCIA SOCIAL</t>
  </si>
  <si>
    <t>ESPECIALIZACION EN GERENCIA TRIBUTARIA</t>
  </si>
  <si>
    <t>ESPECIALIZACION EN GESTION DEL TALENTO HUMANO Y LA PRODUCTIVIDAD</t>
  </si>
  <si>
    <t>ESPECIALIZACION EN GESTION PARA EL DESARROLLO HUMANO EN LA ORGANIZACION</t>
  </si>
  <si>
    <t>TECNICA PROFESIONAL EN ADMINISTRACION TURISTICA</t>
  </si>
  <si>
    <t>TECNICA PROFESIONAL EN TURISMO</t>
  </si>
  <si>
    <t>TECNOLOGIA EN GESTION DE SALUD</t>
  </si>
  <si>
    <t>TECNOLOGIA EN MERCADEO Y NEGOCIOS INTERNACIONALES</t>
  </si>
  <si>
    <t>ADMINISTRACION BANCARIA Y FINANCIERA</t>
  </si>
  <si>
    <t>ADMINISTRACION DE LA SEGURIDAD Y SALUD OCUPACIONAL</t>
  </si>
  <si>
    <t>ESPECIALIZACION EN FINANZAS Y MERCADO DE CAPITALES</t>
  </si>
  <si>
    <t>ESPECIALIZACION EN GERENCIA DE PRODUCCION Y OPERACIONES</t>
  </si>
  <si>
    <t>ESPECIALIZACION EN GERENCIA INTERNACIONAL</t>
  </si>
  <si>
    <t>ESPECIALIZACION EN GESTION DE LA SEGURIDAD Y SALUD EN EL TRABAJO</t>
  </si>
  <si>
    <t>INGENIERIA COMERCIAL</t>
  </si>
  <si>
    <t>TECNICO PROFESIONAL EN ADMINISTRACION DE EMPRESAS</t>
  </si>
  <si>
    <t>TECNICO PROFESIONAL EN PROCESOS INDUSTRIALES</t>
  </si>
  <si>
    <t>TECNOLOGIA EN ADMINISTRACION DE SISTEMAS DE INFORMACION Y DOCUMENTACION</t>
  </si>
  <si>
    <t>TECNOLOGIA EN GESTION COMERCIAL Y FINANCIERA</t>
  </si>
  <si>
    <t>TECNOLOGIA EN GESTION FINANCIERA Y DE SISTEMAS</t>
  </si>
  <si>
    <t>TECNOLOGIA EN INFORMATICA EMPRESARIAL</t>
  </si>
  <si>
    <t>ADMINISTRACION COMERCIAL</t>
  </si>
  <si>
    <t>ADMINISTRACION DE INSTITUCIONES DE SERVICIO</t>
  </si>
  <si>
    <t>ESPECIALIZACION EN DIRECCION EN EMPRESAS</t>
  </si>
  <si>
    <t>ESPECIALIZACION EN GERENCIA DE EMPRESAS COMERCIALES</t>
  </si>
  <si>
    <t>ESPECIALIZACION EN GERENCIA DE LA COMUNICACION ORGANIZACIONAL</t>
  </si>
  <si>
    <t>ESPECIALIZACION EN GERENCIA EN SALUD</t>
  </si>
  <si>
    <t>ESPECIALIZACION EN GESTION DE DESARROLLO ADMINISTRATIVO</t>
  </si>
  <si>
    <t>ESPECIALIZACION EN GESTION HUMANA DE LAS ORGANIZACIONES</t>
  </si>
  <si>
    <t>ESPECIALIZACION EN MERCADEO DE SERVICIOS</t>
  </si>
  <si>
    <t>PROFESIONAL EN BANCA Y FINANZAS</t>
  </si>
  <si>
    <t>TECNICA PROFESIONAL EN DISEÑO Y COMERCIALIZACION DE LA MODA</t>
  </si>
  <si>
    <t>TECNICA PROFESIONAL EN PROCESOS ADMINISTRATIVOS DE HOTELERIA Y TURISMO</t>
  </si>
  <si>
    <t>TECNOLOGIA EN ADMINISTRACION DE NEGOCIOS INTERNACIONALES</t>
  </si>
  <si>
    <t>TECNOLOGIA EN ADMINISTRACION HOTELERA</t>
  </si>
  <si>
    <t>TECNOLOGIA EN GESTION AGROINDUSTRIAL</t>
  </si>
  <si>
    <t>TECNOLOGIA EN GESTION EJECUTIVA</t>
  </si>
  <si>
    <t>ADMINISTRACION TURISTICA</t>
  </si>
  <si>
    <t>ADMINISTRACION Y GESTION AMBIENTAL</t>
  </si>
  <si>
    <t>ESPECIALIZACION EN ADMINISTRACION DE LA SALUD</t>
  </si>
  <si>
    <t>ESPECIALIZACION EN ADMINISTRACION Y AUDITORIA TRIBUTARIA</t>
  </si>
  <si>
    <t>ESPECIALIZACION EN GERENCIA DE SERVICIOS DE SALUD</t>
  </si>
  <si>
    <t>ESPECIALIZACION EN GERENCIA EN SERVICIOS DE SALUD</t>
  </si>
  <si>
    <t>ESPECIALIZACION EN GERENCIA TECNICA DE PROYECTOS DE INGENIERIA ELECTRONICA</t>
  </si>
  <si>
    <t>ESPECIALIZACION EN LOGISTICA EMPRESARIAL</t>
  </si>
  <si>
    <t>GESTION CULTURAL Y COMUNICATIVA</t>
  </si>
  <si>
    <t>MAESTRIA EN MERCADEO</t>
  </si>
  <si>
    <t>TECNICA PROFESIONAL EN ADMINISTRACION AGROPECUARIA</t>
  </si>
  <si>
    <t>TECNOLOGIA EN ADMINISTRACION DE SERVICIOS DE SALUD</t>
  </si>
  <si>
    <t>TECNOLOGIA EN ADMINISTRACION HOTELERA Y TURISTICA</t>
  </si>
  <si>
    <t>TECNOLOGIA EN ECOTURISMO</t>
  </si>
  <si>
    <t>TECNOLOGIA EN GESTION DE EMPRESAS TURISTICAS Y HOTELERAS</t>
  </si>
  <si>
    <t>TECNOLOGIA EN GESTION DE SERVICIOS DE SALUD</t>
  </si>
  <si>
    <t>TECNOLOGIA EN GESTION HOTELERA Y TURISTICA</t>
  </si>
  <si>
    <t>ADMINISTRACION HOTELERA Y TURISTICA</t>
  </si>
  <si>
    <t>ESPECIALIZACION EN ADMINISTRACION HOSPITALARIA</t>
  </si>
  <si>
    <t>ESPECIALIZACION EN ANALISIS Y ADMINISTRACION FINANCIERA</t>
  </si>
  <si>
    <t>ESPECIALIZACION EN ESTRATEGIA GERENCIAL Y PROSPECTIVA</t>
  </si>
  <si>
    <t>ESPECIALIZACION EN FINANZAS, PREPARACION Y EVALUACION DE PROYECTOS</t>
  </si>
  <si>
    <t>ESPECIALIZACION EN GERENCIA DE LA SALUD</t>
  </si>
  <si>
    <t>ESPECIALIZACION EN GERENCIA DE PROYECTOS DE SERVICIOS CON TIC</t>
  </si>
  <si>
    <t>ESPECIALIZACION EN GERENCIA ESTRATEGICA DE NEGOCIOS</t>
  </si>
  <si>
    <t>ESPECIALIZACION EN GERENCIA PUBLICA</t>
  </si>
  <si>
    <t>ESPECIALIZACION EN GESTION AMBIENTAL</t>
  </si>
  <si>
    <t>ESPECIALIZACION EN GESTION DE LA INNOVACION TECNOLOGICA</t>
  </si>
  <si>
    <t>ESPECIALIZACION EN GESTION DE PROYECTOS INFORMATICOS</t>
  </si>
  <si>
    <t>ESPECIALIZACION EN GESTION EMPRESARIAL</t>
  </si>
  <si>
    <t>ESPECIALIZACION EN SISTEMAS DE GESTION INTEGRADA DE LA CALIDAD, MEDIO AMBIENTE Y PREVENCION DE RIESGOS LABORALES</t>
  </si>
  <si>
    <t>TECNICA PROFESIONAL EN ADMINISTRACION DE SERVICIOS DE SALUD</t>
  </si>
  <si>
    <t>TECNICA PROFESIONAL EN ADMINISTRACION TURISTICA BILINGUE</t>
  </si>
  <si>
    <t>TECNICA PROFESIONAL EN FORMACION JUDICIAL Y CRIMINALISTICA</t>
  </si>
  <si>
    <t>TECNICA PROFESIONAL EN GESTION EMPRESARIAL</t>
  </si>
  <si>
    <t>TECNICA PROFESIONAL EN GESTION SECRETARIAL EJECUTIVA</t>
  </si>
  <si>
    <t>TECNICA PROFESIONAL EN MARKETING INTERNACIONAL</t>
  </si>
  <si>
    <t>TECNICA PROFESIONAL EN OPERACION TURISTICA Y HOTELERA</t>
  </si>
  <si>
    <t>TECNICA PROFESIONAL EN SERVICIOS TURISTICOS Y HOTELEROS</t>
  </si>
  <si>
    <t>TECNOLOGIA EN FINANZAS Y RELACIONES INTERNACIONALES</t>
  </si>
  <si>
    <t>ESPECIALIZACION EN COMERCIO ELECTRONICO</t>
  </si>
  <si>
    <t>ESPECIALIZACION EN DIRECCION FINANCIERA Y DESARROLLO ORGANIZACIONAL</t>
  </si>
  <si>
    <t>ESPECIALIZACION EN EVALUACION Y GERENCIA DE PROYECTOS</t>
  </si>
  <si>
    <t>ESPECIALIZACION EN GERENCIA DE CALIDAD DE PRODUCTOS Y SERVICIOS</t>
  </si>
  <si>
    <t>ESPECIALIZACION EN GERENCIA DE INSTITUCIONES DE SEGURIDAD SOCIAL EN SALUD</t>
  </si>
  <si>
    <t>ESPECIALIZACION EN GERENCIA DE LA PRODUCCION Y EL SERVICIO</t>
  </si>
  <si>
    <t>ESPECIALIZACION EN GERENCIA DE MULTIMEDIA</t>
  </si>
  <si>
    <t>ESPECIALIZACION EN GERENCIA DE SERVICIOS SOCIALES</t>
  </si>
  <si>
    <t>ESPECIALIZACION EN GERENCIA ESTRATEGICA DE COSTOS</t>
  </si>
  <si>
    <t>ESPECIALIZACION EN GERENCIA INTEGRAL DE SERVICIOS DE SALUD</t>
  </si>
  <si>
    <t>ESPECIALIZACION EN GESTION PUBLICA</t>
  </si>
  <si>
    <t>ESPECIALIZACION EN NEGOCIACION</t>
  </si>
  <si>
    <t>ESPECIALIZACION TECNOLOGICA EN GERENCIA DE MERCADEO</t>
  </si>
  <si>
    <t>GERENCIA EN SISTEMAS DE INFORMACION EN SALUD</t>
  </si>
  <si>
    <t>MERCADEO PUBLICIDAD Y VENTAS</t>
  </si>
  <si>
    <t>TECNICA PROFESIONAL EN ADMINISTRACION Y GESTION DE EMPRESAS</t>
  </si>
  <si>
    <t>TECNICA PROFESIONAL EN CONTABILIDAD, COSTOS Y AUDITORIA</t>
  </si>
  <si>
    <t>TECNICA PROFESIONAL EN SECRETARIADO BILINGUE</t>
  </si>
  <si>
    <t>TECNICO PROFESIONAL EN MERCADEO</t>
  </si>
  <si>
    <t>TECNICO PROFESIONAL EN OPERACIONES LOGISTICAS</t>
  </si>
  <si>
    <t>TECNICO PROFESIONAL EN PROCESOS EMPRESARIALES</t>
  </si>
  <si>
    <t>TECNOLOGIA EN ADMINISTRACION DE MERCADEO</t>
  </si>
  <si>
    <t>TECNOLOGIA EN ADMINISTRACION DE NUEVAS TECNOLOGIAS EN REDES</t>
  </si>
  <si>
    <t>TECNOLOGIA EN ADMINISTRACION Y EJECUCION DE CONSTRUCCIONES</t>
  </si>
  <si>
    <t>TECNOLOGIA EN GESTION EJECUTIVA BILINGUE</t>
  </si>
  <si>
    <t>TECNOLOGIA EN GESTION INDUSTRIAL</t>
  </si>
  <si>
    <t>TECNOLOGIA EN HOTELERIA, TURISMO Y RELACIONES PUBLICAS</t>
  </si>
  <si>
    <t>TECNOLOGIA EN MERCADEO AGROPECUARIO</t>
  </si>
  <si>
    <t>TECNOLOGIA EN SECRETARIADO EJECUTIVO BILINGUE</t>
  </si>
  <si>
    <t>TECNOLOGO EN COMERCIO EXTERIOR</t>
  </si>
  <si>
    <t>ADMINISTRACION DEL COMERCIO INTERNACIONAL</t>
  </si>
  <si>
    <t>ADMINISTRACION EN MERCADEO Y LOGISTICA INTERNACIONALES</t>
  </si>
  <si>
    <t>ADMINISTRACION EN RECURSOS HUMANOS</t>
  </si>
  <si>
    <t>ESPECIALIZACION EN ADMINISTRACION DE EMPRESAS</t>
  </si>
  <si>
    <t>ESPECIALIZACION EN ADMINISTRACION DE SALUD</t>
  </si>
  <si>
    <t>ESPECIALIZACION EN DISEÑO Y GERENCIA DE PRODUCTO PARA LA EXPORTACION</t>
  </si>
  <si>
    <t>ESPECIALIZACION EN GERENCIA DE INSTITUCIONES DE SALUD</t>
  </si>
  <si>
    <t>ESPECIALIZACION EN GERENCIA DE MERCADEO Y ESTRATEGIA DE VENTAS</t>
  </si>
  <si>
    <t>ESPECIALIZACION EN GERENCIA DE MERCADEO Y VENTAS</t>
  </si>
  <si>
    <t>ESPECIALIZACION EN GERENCIA DE NEGOCIOS GLOBALES</t>
  </si>
  <si>
    <t>ESPECIALIZACION EN GERENCIA HOSPITALARIA</t>
  </si>
  <si>
    <t>ESPECIALIZACION EN GERENCIA INTEGRAL DE OBRAS</t>
  </si>
  <si>
    <t>ESPECIALIZACION EN GERENCIA TRIBUTARIA Y AUDITORIA DE IMPUESTOS</t>
  </si>
  <si>
    <t>ESPECIALIZACION EN GESTION DE RIESGO Y CONTROL DE INSTITUCIONES FINANCIERAS</t>
  </si>
  <si>
    <t>ESPECIALIZACION EN GESTION DEL DESARROLLO Y CAMBIO ORGANIZACIONAL</t>
  </si>
  <si>
    <t>ESPECIALIZACION EN GESTION ESTRATEGICA DE MERCADEO</t>
  </si>
  <si>
    <t>ESPECIALIZACION EN GESTION PARA EL DESARROLLO EMPRESARIAL</t>
  </si>
  <si>
    <t>ESPECIALIZACION EN MARKETING ESTRATEGICO</t>
  </si>
  <si>
    <t>ESPECIALIZACION EN MERCADEO Y VENTAS</t>
  </si>
  <si>
    <t>ESPECIALIZACION EN MERCADOS DE ENERGIA</t>
  </si>
  <si>
    <t>ESPECIALIZACION EN REGULACION Y GESTION DE LAS TELECOMUNICACIONES Y NUEVAS TECNOLOGIAS</t>
  </si>
  <si>
    <t>ESPECIALIZACION EN SALUD OCUPACIONAL, GERENCIA Y CONTROL DE RIESGOS</t>
  </si>
  <si>
    <t>ESPECIALIZACION EN SEGURIDAD SOCIAL INTEGRAL</t>
  </si>
  <si>
    <t>HOTELERIA Y TURISMO ECOLOGICO</t>
  </si>
  <si>
    <t>MAESTRIA EN ADMINISTRACION ECONOMICA Y FINANCIERA</t>
  </si>
  <si>
    <t>PROFESIONAL EN FINANZAS Y NEGOCIOS INTERNACIONALES</t>
  </si>
  <si>
    <t>TECNICA PROFESIONAL EN ADMINISTRACION BANCARIA Y FINANCIERA</t>
  </si>
  <si>
    <t>TECNICA PROFESIONAL EN ADMINISTRACION OFIMATICA</t>
  </si>
  <si>
    <t>TECNICA PROFESIONAL EN HOTELERIA Y TURISMO</t>
  </si>
  <si>
    <t>TECNICA PROFESIONAL EN INFORMATICA EMPRESARIAL</t>
  </si>
  <si>
    <t>TECNICA PROFESIONAL EN LOGISTICA DE EVENTOS</t>
  </si>
  <si>
    <t>TECNICA PROFESIONAL EN PROCESOS DEL TALENTO HUMANO</t>
  </si>
  <si>
    <t>TECNICO PROFESIONAL EN MERCADEO Y PUBLICIDAD</t>
  </si>
  <si>
    <t>TECNICO PROFESIONALEN NEGOCIOS INTERNACIONALES</t>
  </si>
  <si>
    <t>TECNOLOGIA COMERCIAL Y FINANCIERA</t>
  </si>
  <si>
    <t>TECNOLOGIA EN GESTION AMBIENTAL TERRITORIAL</t>
  </si>
  <si>
    <t>TECNOLOGIA EN GESTION COMERCIAL Y DE MERCADOS</t>
  </si>
  <si>
    <t>TECNOLOGIA EN GESTION DE ENTORNOS WEB</t>
  </si>
  <si>
    <t>TECNOLOGIA EN GESTION DE SEGUROS</t>
  </si>
  <si>
    <t>TECNOLOGIA EN GESTION PORTUARIA</t>
  </si>
  <si>
    <t>TECNOLOGIA EN GESTION SOCIAL Y SALUD COMUNITARIA</t>
  </si>
  <si>
    <t>TECNOLOGIA EN GESTION TURISTICA</t>
  </si>
  <si>
    <t>TECNOLOGIA EN MERCADOTECNIA Y VENTAS</t>
  </si>
  <si>
    <t>TECNOLOGIA EN SALUD OCUPACIONAL</t>
  </si>
  <si>
    <t>ADMINISTRACION AGROPECUARIA</t>
  </si>
  <si>
    <t>ADMINISTRACION EN LOGISTICA Y PRODUCCION</t>
  </si>
  <si>
    <t>ADMINISTRACION Y GESTION DE EMPRESA</t>
  </si>
  <si>
    <t>CIENCIA POLITICA Y GOBIERNO</t>
  </si>
  <si>
    <t>ESPECIALIZACION EN ADMINISTRACION DE LA CALIDAD TOTAL Y LA PRODUCTIVIDAD</t>
  </si>
  <si>
    <t>ESPECIALIZACION EN ADMINISTRACION DE SALUD: ENFASIS EN SEGURIDAD SOCIAL</t>
  </si>
  <si>
    <t>ESPECIALIZACION EN DESARROLLO ORGANIZACIONAL Y PROCESOS HUMANOS</t>
  </si>
  <si>
    <t>ESPECIALIZACION EN FINANZAS Y GESTION CONTABLE</t>
  </si>
  <si>
    <t>ESPECIALIZACION EN GERENCIA DE ABASTECIMIENTO ESTRATEGICO</t>
  </si>
  <si>
    <t>ESPECIALIZACION EN GERENCIA DE CONSTRUCCIONES</t>
  </si>
  <si>
    <t>ESPECIALIZACION EN GERENCIA DE IMPUESTOS</t>
  </si>
  <si>
    <t>ESPECIALIZACION EN GERENCIA DE MERCADOS GLOBALES</t>
  </si>
  <si>
    <t>ESPECIALIZACION EN GERENCIA DE PROCESOS DE CALIDAD E INNOVACION</t>
  </si>
  <si>
    <t>ESPECIALIZACION EN GERENCIA DE PROYECTOS DE CONSTRUCCION</t>
  </si>
  <si>
    <t>ESPECIALIZACION EN GERENCIA DE TELECOMUNICACIONES</t>
  </si>
  <si>
    <t>ESPECIALIZACION EN GERENCIA EDUCATIVA</t>
  </si>
  <si>
    <t>ESPECIALIZACION EN GERENCIA Y ADMINISTRACION FINANCIERA</t>
  </si>
  <si>
    <t>ESPECIALIZACION EN GESTION DE PRODUCTIVIDAD Y CALIDAD</t>
  </si>
  <si>
    <t>ESPECIALIZACION EN SISTEMAS DE GARANTIA DE CALIDAD Y AUDITORIA DE SERVICIOS DE SALUD</t>
  </si>
  <si>
    <t>FINANZAS Y NEGOCIOS MULTINACIONALES</t>
  </si>
  <si>
    <t>MAESTRIA EN ADMINISTRACION DE NEGOCIOS (MBA)</t>
  </si>
  <si>
    <t>MAESTRIA EN EN ADMINISTRACION (MBA)</t>
  </si>
  <si>
    <t>MAESTRIA EN FINANZAS CORPORATIVAS</t>
  </si>
  <si>
    <t>MAESTRIA EN GESTION DE ORGANIZACIONES - MGO -</t>
  </si>
  <si>
    <t>PROFESIONAL EN MERCADEO EMPRESARIAL</t>
  </si>
  <si>
    <t>TECNICA PROFESIONAL EN ADMINISTRACION EN HOTELERIA Y TURISMO</t>
  </si>
  <si>
    <t>TECNICA PROFESIONAL EN GASTRONOMIA</t>
  </si>
  <si>
    <t>TECNICA PROFESIONAL EN MERCADOTECNIA</t>
  </si>
  <si>
    <t>TECNICA PROFESIONAL EN PROCESOS DE COMERCIO INTERNACIONAL</t>
  </si>
  <si>
    <t>TECNOLOGIA ARCHIVISTICA</t>
  </si>
  <si>
    <t>TECNOLOGIA EN ADMINISTRACION TURISTICA</t>
  </si>
  <si>
    <t>TECNOLOGIA EN GESTION AGROPECUARIA</t>
  </si>
  <si>
    <t>TECNOLOGIA EN GESTION DE EMPRESAS DE ECONOMIA SOLIDARIA</t>
  </si>
  <si>
    <t>TECNOLOGIA EN GESTION DE EMPRESAS DE SALUD</t>
  </si>
  <si>
    <t>TECNOLOGIA EN GESTION DE EMPRESAS TURISTICAS</t>
  </si>
  <si>
    <t>TECNOLOGIA EN GESTION DE NUEVAS TECNOLOGIAS EN REDES</t>
  </si>
  <si>
    <t>TECNOLOGIA EN GESTION DE SISTEMAS INFORMATICOS</t>
  </si>
  <si>
    <t>TECNOLOGIA EN HOTELERIA TURISMO Y RELACIONES PUBLICAS</t>
  </si>
  <si>
    <t>TECNOLOGIA EN MERCADEO AGROINDUSTRIAL</t>
  </si>
  <si>
    <t>ADMINISTRACION DE COMERCIO EXTERIOR</t>
  </si>
  <si>
    <t>ADMINISTRACION DE EMPRESAS CON ENFASIS EN ECONOMIA SOLIDARIA</t>
  </si>
  <si>
    <t>ADMINISTRACION DEL MEDIO AMBIENTE Y DE LOS RECURSOS NATURALES</t>
  </si>
  <si>
    <t>ADMINISTRACION EN SALUD</t>
  </si>
  <si>
    <t>BANCA Y FINANZAS INTERNACIONALES</t>
  </si>
  <si>
    <t>ESPECIALIZACION EN ADMINISTRACION AERONAUTICA</t>
  </si>
  <si>
    <t>ESPECIALIZACION EN ADMINISTRACION DE EMPRESAS DE LA CONSTRUCCION</t>
  </si>
  <si>
    <t>ESPECIALIZACION EN ADMINISTRACION DE RIESGOS Y SEGUROS</t>
  </si>
  <si>
    <t>ESPECIALIZACION EN ADMINISTRACION EN SALUD</t>
  </si>
  <si>
    <t>ESPECIALIZACION EN ADMINISTRACION Y GERENCIA DE SISTEMAS DE LA CALIDAD</t>
  </si>
  <si>
    <t>ESPECIALIZACION EN ALTA GERENCIA DE LA DEFENSA NACIONAL</t>
  </si>
  <si>
    <t>ESPECIALIZACION EN ALTA GERENCIA FINANCIERA</t>
  </si>
  <si>
    <t>ESPECIALIZACION EN CONTROL ORGANIZACIONAL</t>
  </si>
  <si>
    <t>ESPECIALIZACION EN DESARROLLO GERENCIAL</t>
  </si>
  <si>
    <t>ESPECIALIZACION EN FINANZAS CORPORATIVAS Y MERCADO DE CAPITALES</t>
  </si>
  <si>
    <t>ESPECIALIZACION EN FINANZAS PUBLICAS</t>
  </si>
  <si>
    <t>ESPECIALIZACION EN FINANZAS Y SISTEMAS</t>
  </si>
  <si>
    <t>ESPECIALIZACION EN GERENCIA ADMINISTRATIVA DE SALUD</t>
  </si>
  <si>
    <t>ESPECIALIZACION EN GERENCIA AGROINDUSTRIAL</t>
  </si>
  <si>
    <t>ESPECIALIZACION EN GERENCIA DE EMPRESAS DE INGENIERIA</t>
  </si>
  <si>
    <t>ESPECIALIZACION EN GERENCIA DE LA CALIDAD DE LOS SERVICIOS DE SALUD</t>
  </si>
  <si>
    <t>ESPECIALIZACION EN GERENCIA DE LOGISTICA</t>
  </si>
  <si>
    <t>ESPECIALIZACION EN GERENCIA DE MERCADEO GLOBAL</t>
  </si>
  <si>
    <t>ESPECIALIZACION EN GERENCIA DE OBRAS</t>
  </si>
  <si>
    <t>ESPECIALIZACION EN GERENCIA DE PEQUEÑA Y MEDIANA EMPRESA</t>
  </si>
  <si>
    <t>ESPECIALIZACION EN GERENCIA DE PROYECTOS DE CONSTRUCCION E INFRAESTRUCTURA</t>
  </si>
  <si>
    <t>ESPECIALIZACION EN GERENCIA DE PUBLICIDAD</t>
  </si>
  <si>
    <t>ESPECIALIZACION EN GERENCIA EN GOBIERNO Y GESTION PUBLICA</t>
  </si>
  <si>
    <t>ESPECIALIZACION EN GERENCIA ESTRATEGICA DE COSTOS Y CONTROL DE GESTION</t>
  </si>
  <si>
    <t>ESPECIALIZACION EN GERENCIA ESTRATEGICA DE MERCADEO</t>
  </si>
  <si>
    <t>ESPECIALIZACION EN GERENCIA FINANCIERA SISTEMATIZADA</t>
  </si>
  <si>
    <t>ESPECIALIZACION EN GERENCIA Y GESTION CULTURAL</t>
  </si>
  <si>
    <t>ESPECIALIZACION EN GERENCIA Y MERCADEO</t>
  </si>
  <si>
    <t>ESPECIALIZACION EN GESTION DE PORTAFOLIOS DE INVERSION Y VALORACION DE EMPRESAS</t>
  </si>
  <si>
    <t>ESPECIALIZACION EN GESTION DE PROYECTOS DE DESARROLLO CON ENFOQUE SOCIOHUMANISTICO</t>
  </si>
  <si>
    <t>ESPECIALIZACION EN GESTION DEL MEJORAMIENTO Y PRODUCTIVIDAD</t>
  </si>
  <si>
    <t>ESPECIALIZACION EN GESTION EDUCATIVA</t>
  </si>
  <si>
    <t>ESPECIALIZACION EN GESTION EMPRESARIAL PARA LA ARQUITECTURA</t>
  </si>
  <si>
    <t>ESPECIALIZACION EN GESTION ENERGETICA INDUSTRIAL</t>
  </si>
  <si>
    <t>ESPECIALIZACION EN GESTION GERENCIAL</t>
  </si>
  <si>
    <t>ESPECIALIZACION EN GESTION HUMANA EN LAS ORGANIZACIONES</t>
  </si>
  <si>
    <t>ESPECIALIZACION EN GESTION TRIBUTARIA Y ADUANERA</t>
  </si>
  <si>
    <t>ESPECIALIZACION EN GOBIERNO Y GESTION DEL DESARROLLO REGIONAL Y MUNICIPAL</t>
  </si>
  <si>
    <t>ESPECIALIZACION EN INGENIERIA Y GESTION DE LA CALIDAD</t>
  </si>
  <si>
    <t>ESPECIALIZACION EN INTELIGENCIA DE MERCADOS</t>
  </si>
  <si>
    <t>ESPECIALIZACION EN MERCADEO CORPORATIVO</t>
  </si>
  <si>
    <t>ESPECIALIZACION EN PENSAMIENTO ESTRATEGICO Y PROSPECTIVA</t>
  </si>
  <si>
    <t>ESPECIALIZACION EN PLANEACION, GESTION Y CONTROL DEL DESARROLLO SOCIAL</t>
  </si>
  <si>
    <t>MAESTRIA EN DIRECCION Y GERENCIA DE EMPRESAS</t>
  </si>
  <si>
    <t>MARKETING Y LOGISTICA</t>
  </si>
  <si>
    <t>MERCADEO AGROINDUSTRIAL</t>
  </si>
  <si>
    <t>MERCADEO AGROPECUARIO</t>
  </si>
  <si>
    <t>PROFESIONAL EN MERCADEO Y PUBLICIDAD</t>
  </si>
  <si>
    <t>TECNICA PROFESIONAL EN ADMINISTRACION HOTELERA Y TURISTICA</t>
  </si>
  <si>
    <t>TECNICA PROFESIONAL EN ADMINISTRACION PORTUARIA</t>
  </si>
  <si>
    <t>TECNICA PROFESIONAL EN ADMINISTRACION Y MERCADOTECNIA</t>
  </si>
  <si>
    <t>TECNICA PROFESIONAL EN ADMINISTRACION Y PRODUCCION AGROINDUSTRIAL</t>
  </si>
  <si>
    <t>TECNICA PROFESIONAL EN CONSTRUCCION Y ADMINISTRACION DE OBRAS CIVILES</t>
  </si>
  <si>
    <t>TECNICA PROFESIONAL EN GESTION COMERCIAL Y FINANCIERA</t>
  </si>
  <si>
    <t>TECNICA PROFESIONAL EN NEGOCIOS INTERNACIONALES</t>
  </si>
  <si>
    <t>TECNICA PROFESIONAL EN PROCESOS HOTELEROS</t>
  </si>
  <si>
    <t>TECNICA PROFESIONAL EN RELACIONES INDUSTRIALES</t>
  </si>
  <si>
    <t>TECNICO PROFESIONAL EN ANALISIS DE MERCADOS</t>
  </si>
  <si>
    <t>TECNICO PROFESIONAL EN DOCUMENTACION DE PROCESOS DE CALIDAD</t>
  </si>
  <si>
    <t>TECNICO PROFESIONAL EN PROCESOS DE IMPORTACIONES Y EXPORTACIONES</t>
  </si>
  <si>
    <t>TECNOLOGIA EN ADMINISTRACION ADUANERA Y COMERCIO INTERNACIONAL</t>
  </si>
  <si>
    <t>TECNOLOGIA EN ADMINISTRACION AEROPORTUARIA</t>
  </si>
  <si>
    <t>TECNOLOGIA EN ADMINISTRACION DE EMPRESAS TURISTICAS Y HOTELERAS</t>
  </si>
  <si>
    <t>TECNOLOGIA EN ADMINISTRACION INTEGRAL DE SEGUROS</t>
  </si>
  <si>
    <t>TECNOLOGIA EN ADMINISTRACION TURISTICA Y DEL PATRIMONIO-EJE CAFETERO</t>
  </si>
  <si>
    <t>TECNOLOGIA EN ADMINISTRACION Y DISEÑO DE MODAS</t>
  </si>
  <si>
    <t>TECNOLOGIA EN BANCA Y FINANZAS</t>
  </si>
  <si>
    <t>TECNOLOGIA EN GASTRONOMIA Y GESTION DE RESTAURANTES</t>
  </si>
  <si>
    <t>TECNOLOGIA EN GESTION DE MARKETING INTERNACIONAL</t>
  </si>
  <si>
    <t>TECNOLOGIA EN GESTION DE PROCESOS DE CALIDAD</t>
  </si>
  <si>
    <t>TECNOLOGIA EN GESTION DE SERVICIOS HOTELEROS</t>
  </si>
  <si>
    <t>TECNOLOGIA EN GESTION DEL TALENTO HUMANO</t>
  </si>
  <si>
    <t>TECNOLOGIA EN GESTION DEL TRANSPORTE</t>
  </si>
  <si>
    <t>TECNOLOGIA EN GESTION HOTELERA</t>
  </si>
  <si>
    <t>TECNOLOGIA EN GESTION PORTUARIA Y LOGISTICA DE TRANSPORTE</t>
  </si>
  <si>
    <t>TECNOLOGIA EN HOTELERIA Y TURISMO</t>
  </si>
  <si>
    <t>ADMINISTRACION DE CONSTRUCCIONES</t>
  </si>
  <si>
    <t>ADMINISTRACION DE EMPRESAS AGROINDUSTRIALES</t>
  </si>
  <si>
    <t>ADMINISTRACION DE EMPRESAS CON ENFASIS EN FINANZAS</t>
  </si>
  <si>
    <t>ADMINISTRACION DE EMPRESAS DEPORTIVAS</t>
  </si>
  <si>
    <t>ADMINISTRACION DE EMPRESAS EN TELECOMUNICACIONES</t>
  </si>
  <si>
    <t>ADMINISTRACION DE EMPRESAS HOTELERAS Y TURISTICAS</t>
  </si>
  <si>
    <t>ADMINISTRACION DE EMPRESAS INDUSTRIALES</t>
  </si>
  <si>
    <t>ADMINISTRACION POLICIAL</t>
  </si>
  <si>
    <t>ADMINISTRACION TURISTICA Y DEL PATRIMONIO</t>
  </si>
  <si>
    <t xml:space="preserve">ADMINISTRACION TURISTICA Y HOTELERA </t>
  </si>
  <si>
    <t>ADMINSITRACION TURISTICA Y HOTELERA</t>
  </si>
  <si>
    <t>BANCA Y FINANZAS</t>
  </si>
  <si>
    <t>ESPECIALIZACION EN ACTUARIA</t>
  </si>
  <si>
    <t>ESPECIALIZACION EN ADMINISTRACI0N DE EMPRESAS</t>
  </si>
  <si>
    <t>ESPECIALIZACION EN ADMINISTRACION AERONAUTICA Y AEROESPACIAL</t>
  </si>
  <si>
    <t>ESPECIALIZACION EN ADMINISTRACION DE LA EDUCACION FISICA, RECREACION Y DEPORTE</t>
  </si>
  <si>
    <t>ESPECIALIZACION EN ADMINISTRACION DE LA SEGURIDAD</t>
  </si>
  <si>
    <t>ESPECIALIZACION EN ADMINISTRACION DE NEGOCIOS POR VIA ELECTRONICA</t>
  </si>
  <si>
    <t>ESPECIALIZACION EN ADMINISTRACION DEPORTIVA</t>
  </si>
  <si>
    <t>ESPECIALIZACION EN ADMINISTRACION EN SALUD PUBLICA</t>
  </si>
  <si>
    <t>ESPECIALIZACION EN ADMINISTRACION ESTRATEGICA DEL CONTROL INTERNO</t>
  </si>
  <si>
    <t>ESPECIALIZACION EN ADMINISTRACION PUBLICA</t>
  </si>
  <si>
    <t>ESPECIALIZACION EN ALTA DIRECCION EN SEGUROS</t>
  </si>
  <si>
    <t>ESPECIALIZACION EN ALTA GERENCIA Y DESARROLLO DEPORTIVO</t>
  </si>
  <si>
    <t>ESPECIALIZACION EN COMPORTAMIENTO DEL CONSUMIDOR E INVESTIGACION DE MERCADOS</t>
  </si>
  <si>
    <t>ESPECIALIZACION EN COOPERACION INTERNACIONAL Y GERENCIA SOCIAL</t>
  </si>
  <si>
    <t>ESPECIALIZACION EN DESARROLLO HUMANO Y ORGANIZACIONAL</t>
  </si>
  <si>
    <t>ESPECIALIZACION EN DIRECCION DE PLANTAS INDUSTRIALES</t>
  </si>
  <si>
    <t>ESPECIALIZACION EN ECONOMIA Y NEGOCIOS INTERNACIONALES</t>
  </si>
  <si>
    <t>ESPECIALIZACION EN GERENCIA DE INGENIERIA HOSPITALARIA</t>
  </si>
  <si>
    <t>ESPECIALIZACION EN GERENCIA DE INVERSIONES</t>
  </si>
  <si>
    <t>ESPECIALIZACION EN GERENCIA DE RECURSOS ENERGETICOS</t>
  </si>
  <si>
    <t>ESPECIALIZACION EN GERENCIA DEL RECURSO HUMANO</t>
  </si>
  <si>
    <t>ESPECIALIZACION EN GERENCIA EDUCATIVA CON ENFASIS EN GESTION DE PROYECTOS</t>
  </si>
  <si>
    <t>ESPECIALIZACION EN GERENCIA EN ECONOMIA Y FINANZAS DE LA SALUD</t>
  </si>
  <si>
    <t>ESPECIALIZACION EN GERENCIA ESTRATEGICA PARA HOTELES</t>
  </si>
  <si>
    <t>ESPECIALIZACION EN GERENCIA LOGISTICA DE REDES DE NEGOCIOS</t>
  </si>
  <si>
    <t>ESPECIALIZACION EN GERENCIA Y GESTION DE SERVICIOS DE SALUD</t>
  </si>
  <si>
    <t>ESPECIALIZACION EN GESTION AMBIENTAL Y DESARROLLO COMUNITARIO</t>
  </si>
  <si>
    <t>ESPECIALIZACION EN GESTION DE PROYECTOS DE INVERSION</t>
  </si>
  <si>
    <t>ESPECIALIZACION EN GESTION DE PROYECTOS EDUCATIVOS</t>
  </si>
  <si>
    <t>ESPECIALIZACION EN GESTION FINANCIERA PUBLICA</t>
  </si>
  <si>
    <t>ESPECIALIZACION EN GESTION TRIBUTARIA</t>
  </si>
  <si>
    <t>ESPECIALIZACION EN GESTION Y CONTROL TRIBUTARIO</t>
  </si>
  <si>
    <t>ESPECIALIZACION EN GESTION Y RESPONSABILIDAD FISCAL</t>
  </si>
  <si>
    <t>ESPECIALIZACION EN GOBIERNO Y POLITICAS PUBLICAS</t>
  </si>
  <si>
    <t>ESPECIALIZACION EN INFORMATICA PARA GERENCIA DE PROYECTOS</t>
  </si>
  <si>
    <t>ESPECIALIZACION EN NEGOCIOS EN INTERNET</t>
  </si>
  <si>
    <t>ESPECIALIZACION EN PROSPECTIVA</t>
  </si>
  <si>
    <t>ESPECIALIZACION EN PROYECTOS DE DESARROLLO</t>
  </si>
  <si>
    <t>ESPECIALIZACION EN SEGURIDAD Y SALUD EN EL TRABAJO, GERENCIA Y CONTROL DE RIESGOS</t>
  </si>
  <si>
    <t>ESPECIALIZACION GERENCIA DE LABORATORIOS</t>
  </si>
  <si>
    <t>ESPECIALIZACION TECNOLOGICA EN LOGISTICA INTERNACIONAL</t>
  </si>
  <si>
    <t>ESPECIALIZACISN EN GERENCIA DE RECURSOS HUMANOS Y DESARROLLO ORGANIZACIONAL</t>
  </si>
  <si>
    <t>LICENCIATURA EN ADMINISTRACION EDUCATIVA</t>
  </si>
  <si>
    <t>LICENCIATURA EN GESTION EDUCATIVA</t>
  </si>
  <si>
    <t>MAESTRIA EN ADMINISTRACION DE SALUD</t>
  </si>
  <si>
    <t>MAESTRIA EN DESARROLLO RURAL</t>
  </si>
  <si>
    <t>MAESTRIA EN DIRECCION</t>
  </si>
  <si>
    <t>MAESTRIA EN GERENCIA AMBIENTAL</t>
  </si>
  <si>
    <t>MAESTRIA EN GERENCIA DEL TALENTO HUMANO</t>
  </si>
  <si>
    <t>MAESTRIA EN GESTION TECNOLOGICA</t>
  </si>
  <si>
    <t>TECNICA PROFESIONAL EN ADMINISTRACION DE CONSTRUCCIONES</t>
  </si>
  <si>
    <t>TECNICA PROFESIONAL EN ADMINISTRACION PARA EL FORTALECIMIENTO MUNICIPAL</t>
  </si>
  <si>
    <t>TECNICA PROFESIONAL EN ADMINISTRACION TURISTICA Y HOTELERA</t>
  </si>
  <si>
    <t>TECNICA PROFESIONAL EN GASTRONOMIA Y OPERACION DE BEBIDAS</t>
  </si>
  <si>
    <t>TECNICA PROFESIONAL EN GESTION COMERCIAL</t>
  </si>
  <si>
    <t>TECNICA PROFESIONAL EN GESTION FINANCIERA</t>
  </si>
  <si>
    <t>TECNICA PROFESIONAL EN PROCESOS ADMINISTRATIVOS DE OBRAS DE ARQUITECTURA</t>
  </si>
  <si>
    <t>TECNICA PROFESIONAL EN PROCESOS ADMINISTRATIVOS EMPRESARIALES</t>
  </si>
  <si>
    <t>TECNICA PROFESIONAL EN PROCESOS ADMINISTRATIVOS MUNICIPALES</t>
  </si>
  <si>
    <t>TECNICA PROFESIONAL EN PROCESOS ADMINISTRATIVOS TURISTICOS</t>
  </si>
  <si>
    <t>TECNICA PROFESIONAL EN PROCESOS EMPRESARIALES DE ENTIDADES HOSPITALARIAS</t>
  </si>
  <si>
    <t>TECNICA PROFESIONAL EN PROCESOS EN MARKETING INTERNACIONAL</t>
  </si>
  <si>
    <t>TECNICA PROFESIONAL EN PROCESOS HOSPITALARIOS</t>
  </si>
  <si>
    <t>TECNICA PROFESIONAL EN SECRETARIADO EJECUTIVO SISTEMATIZADO</t>
  </si>
  <si>
    <t>TECNICO PROFESIONAL EN MERCADEO Y VENTAS</t>
  </si>
  <si>
    <t>TECNICO PROFESIONAL EN OPERACION DE NEGOCIOS Y SERVICIO AL CLIENTE</t>
  </si>
  <si>
    <t>TECNICO PROFESIONAL EN OPERACION DE SERVICIOS GASTRONOMICOS</t>
  </si>
  <si>
    <t>TECNICO PROFESIONAL EN PROCESOS ADMINISTRATIVOS</t>
  </si>
  <si>
    <t>TECNOLOGIA BANCARIA Y FINANCIERA</t>
  </si>
  <si>
    <t>TECNOLOGIA EN ADMINISTRACION</t>
  </si>
  <si>
    <t>TECNOLOGIA EN ADMINISTRACION DE EMPRESAS AGROPECUARIAS</t>
  </si>
  <si>
    <t>TECNOLOGIA EN ADMINISTRACION DE EMPRESAS DE ECONOMIA SOLIDARIA</t>
  </si>
  <si>
    <t>TECNOLOGIA EN ADMINISTRACION DE ENTORNOS WEB</t>
  </si>
  <si>
    <t>TECNOLOGIA EN ADMINISTRACION HOTELERA Y DE SERVICIOS DE BIENESTAR</t>
  </si>
  <si>
    <t>TECNOLOGIA EN ADMINISTRACION HOTELERA Y DE TURISMO</t>
  </si>
  <si>
    <t>TECNOLOGIA EN ADMINISTRACION INDUSTRIAL</t>
  </si>
  <si>
    <t>TECNOLOGIA EN BANCA</t>
  </si>
  <si>
    <t>TECNOLOGIA EN CONTABILIDAD E IMPUESTOS</t>
  </si>
  <si>
    <t>TECNOLOGIA EN DIRECCION DE EMPRESAS TURISTICAS Y HOTELERAS</t>
  </si>
  <si>
    <t>TECNOLOGIA EN GESTION ADMINISTRATIVA DE EMPRESAS DE SALUD</t>
  </si>
  <si>
    <t>TECNOLOGIA EN GESTION AMBIENTAL</t>
  </si>
  <si>
    <t>TECNOLOGIA EN GESTION AMBIENTAL TERRITORIAL A DISTANCIA</t>
  </si>
  <si>
    <t>TECNOLOGIA EN GESTION DE EMPRESAS AGROINDUSTRIALES</t>
  </si>
  <si>
    <t>TECNOLOGIA EN GESTION DE OBRAS CIVILES</t>
  </si>
  <si>
    <t>TECNOLOGIA EN GESTION DE OBRAS CIVILES Y CONSTRUCCIONES</t>
  </si>
  <si>
    <t>TECNOLOGIA EN GESTION FINANCIERA DEL COMERCIO INTERNACIONAL</t>
  </si>
  <si>
    <t>TECNOLOGIA EN GESTION PUBLICA AMBIENTAL</t>
  </si>
  <si>
    <t>TECNOLOGIA EN GESTION Y OPERACION ECOTURISTICA</t>
  </si>
  <si>
    <t>TECNOLOGIA EN MERCADEO PUBLICIDAD Y VENTAS</t>
  </si>
  <si>
    <t>TECNOLOGIA EN SECRETARIADO BILINGUE</t>
  </si>
  <si>
    <t>Demás NBC</t>
  </si>
  <si>
    <t>*Dentro de la base de datos de la muestra de empresas, así como en la Planilla Integrada de Liquidación de Aportes y en el Registro ünico de Aportantes, este campo presenta registros sin información para la variable CIIU. Por lo tanto, no se incluye dentro de la participación.</t>
  </si>
  <si>
    <t>Mercado laboral colombiano</t>
  </si>
  <si>
    <t>Sector BPO en Colombia</t>
  </si>
  <si>
    <t>Número de graduados vinculados en el año 2016 en el mercado laboral colombiano y en el sector BPO en el año 2016</t>
  </si>
  <si>
    <t>Número de graduados vinculados en el año 2016 en las empresas de la muestra suministrada por la Gerencia de Industrias 4.0 por año de grado</t>
  </si>
  <si>
    <t>Número de graduados desde el año 2001, vinculados en el año 2016 en las empresas de la muestra suministrada por la Gerencia de Industrias 4.0, según departamento de grado</t>
  </si>
  <si>
    <t>Número de graduados desde el año 2001, vinculados en el año 2016 en las empresas de la muestra suministrada por la Gerencia de Industrias 4.0, según departamento de vinculación</t>
  </si>
  <si>
    <t>Norte De Santander</t>
  </si>
  <si>
    <t>Valle Del Cauca</t>
  </si>
  <si>
    <t>Quindio</t>
  </si>
  <si>
    <t>Norte de 
Santander</t>
  </si>
  <si>
    <t>Valle del 
Cauca</t>
  </si>
  <si>
    <t>Otras Ingenierías</t>
  </si>
  <si>
    <t>Porcentaje de graduados desde el año 2001, vinculados en el año 2016 en las empresas de la muestra suministrada por la Gerencia de Industrias 4.0, según departamento de grado y vinculación</t>
  </si>
  <si>
    <t>Sin 
información</t>
  </si>
  <si>
    <t>Número de graduados desde el año 2001, vinculados en el año 2016 en el mercado laboral colombiano y en las empresas de la muestra suministrada por la Gerencia de Industrias 4.0, según núcleo básico del conocimiento</t>
  </si>
  <si>
    <t>ESPECIALIZACION EN REDES DE TELECOMUNICACIONES</t>
  </si>
  <si>
    <t>ADMINISTRACION DE EMPRESAS Y GESTION AMBIENTAL</t>
  </si>
  <si>
    <t>TECNICA PROFESIONAL EN SERVICIOS ADMINISTRATIVOS DE SALUD</t>
  </si>
  <si>
    <t>ADMINISTRACION EN SALUD: ENFASIS EN GESTION DE SERVICIOS DE SALUD Y ENFASIS EN GESTION SANITARIA Y AMBIENTAL</t>
  </si>
  <si>
    <t>ADMINISTRACION DE LA SEGURIDAD INTEGRAL</t>
  </si>
  <si>
    <t>TECNICA PROFESIONAL EN PROCESOS DE MERCADEO Y FINANZAS</t>
  </si>
  <si>
    <t>TECNICA PROFESIONAL EN PROCESOS FINANCIEROS</t>
  </si>
  <si>
    <t>TECNICA PROFESIONAL EN SERVICIOS FINANCIEROS</t>
  </si>
  <si>
    <t>ESPECIALIZACION EN GERENCIA DEL TALENTO HUMANO Y DESARROLLO ORGANIZACIONAL</t>
  </si>
  <si>
    <t>MERCADEO Y LOGISTICA EMPRESARIAL</t>
  </si>
  <si>
    <t>TECNOLOGIA EN TRIBUTARIA</t>
  </si>
  <si>
    <t>TECNICA PROFESIONAL EN PROCESOS EMPRESARIALES RURALES</t>
  </si>
  <si>
    <t>TECNICA PROFESIONAL EN SOPORTE DE SISTEMAS INFORMATICOS Y DE COMUNICACIONES</t>
  </si>
  <si>
    <t>INGENIERIA EN TELEMATICA</t>
  </si>
  <si>
    <t>TECNOLOGIA EN DESARROLLO DE SISTEMAS INFORMATICOS</t>
  </si>
  <si>
    <t>TECNOLOGIA EN ANALISIS DE OPERACIONES ADUANERAS Y FINANCIERAS</t>
  </si>
  <si>
    <t>TECNICA PROFESIONAL EN ANALISIS Y DISEÑO DE BASES DE DATOS</t>
  </si>
  <si>
    <t>TECNICA PROFESIONAL EN SECRETARIADO BILINGÜE</t>
  </si>
  <si>
    <t>TECNICA PROFESIONAL EN DESARROLLO DE SOFTWARE</t>
  </si>
  <si>
    <t>TECNICA PROFESIONAL EN RECONOCIMIENTO ADUANERO</t>
  </si>
  <si>
    <t>TECNICA PROFESIONAL EN OPERACIONES COMERCIALES</t>
  </si>
  <si>
    <t>TECNICA PROFESIONAL EN MANEJO DE VOZ Y DATOS PARA BPO</t>
  </si>
  <si>
    <t>TECNICA PROFESIONAL EN OPERACIONES BANCARIAS Y SERVICIOS FINANCIEROS</t>
  </si>
  <si>
    <t>TECNICA PROFESIONAL EN SOLUCIONES WEB</t>
  </si>
  <si>
    <t>TECNICA PROFESIONAL EN SOPORTE INFORMATICO</t>
  </si>
  <si>
    <t>TECNICA PROFESIONAL EN PROCESOS DEL TURISMO SOSTENIBLE</t>
  </si>
  <si>
    <t>TECNICO PROFESIONAL EN ADMINISTRACION DEL RECURSO HUMANO</t>
  </si>
  <si>
    <t>TECNICA PROFESIONAL EN CONTABILIDAD COMERCIAL</t>
  </si>
  <si>
    <t>TECNICA PROFESIONAL EN CONTABILIDAD FINANCIERA</t>
  </si>
  <si>
    <t>TECNICO PROFESIONAL EN OPERACIONES BANCARIAS Y FINANCIERAS</t>
  </si>
  <si>
    <t>TECNICA PROFESIONAL EN PROCESOS ADMINISTRATIVOS PORTUARIOS</t>
  </si>
  <si>
    <t>TECNICO PROFESIONAL EN PROCESOS HOTELEROS Y DE SERVICIOS</t>
  </si>
  <si>
    <t>TECNICA PROFESIONAL EN DISEÑO DE MODA Y PATRONAJE</t>
  </si>
  <si>
    <t>TECNICA PROFESIONAL EN MANEJO DE MICROCREDITOS</t>
  </si>
  <si>
    <t>TECNICA PROFESIONAL EN OPERACIONES PORTUARIAS</t>
  </si>
  <si>
    <t>TECNICA PROFESIONAL EN PROCESOS ADUANEROS</t>
  </si>
  <si>
    <t>TECNICA PROFESIONAL EN PROCESOS DE MERCADEO</t>
  </si>
  <si>
    <t>TECNICA PROFESIONAL EN TRANSPORTE TERRESTRE DE CARGA</t>
  </si>
  <si>
    <t>TECNOLOGIA EN ANALISIS Y DESARROLLO DE SISTEMAS DE INFORMACION</t>
  </si>
  <si>
    <t>TECNOLOGIA EN GESTION INTEGRAL DEL RIESGO EN SEGUROS</t>
  </si>
  <si>
    <t>TECNOLOGIA EN GESTION INTEGRAL EN FONDOS DE PENSIONES Y CESANTIAS</t>
  </si>
  <si>
    <t>TECNOLOGIA EN GUIANZA TURISTICA</t>
  </si>
  <si>
    <t>TECNOLOGIA EN GESTION DE SISTEMAS DE INFORMACION</t>
  </si>
  <si>
    <t>TECNOLOGIA EN DESARROLLO DE VIDEOJUEGOS</t>
  </si>
  <si>
    <t>MAESTRIA EN INGENIERIA</t>
  </si>
  <si>
    <t>TECNICO PROFESIONAL EN SISTEMAS DE MONITOREO AGRICOLA</t>
  </si>
  <si>
    <t>MAESTRIA EN GOBIERNO DE TECNOLOGIA INFORMATICA</t>
  </si>
  <si>
    <t>MAESTRIA EN INGENIERIA DE SISTEMAS E INFORMATICA</t>
  </si>
  <si>
    <t>MAESTRIA EN INGENIERIA DE SOFTWARE</t>
  </si>
  <si>
    <t>MAESTRIA EN TELEMATICA</t>
  </si>
  <si>
    <t>TECNOLOGIA EN BIOCOMERCIO SOSTENIBLE</t>
  </si>
  <si>
    <t>TECNOLOGIA EN DESARROLLO WEB MULTIMEDIAL</t>
  </si>
  <si>
    <t>TECNOLOGIA EN DISEÑO DE SOFTWARE</t>
  </si>
  <si>
    <t>TECNOLOGIA EN DISEÑO PARA PROYECTOS WEB</t>
  </si>
  <si>
    <t>ESPECIALIZACION EN GERENCIA CON ENFASIS EN LOGISTICA Y COMERCIO INTERNACIONAL</t>
  </si>
  <si>
    <t>TECNOLOGIA EN PROCESOS PRODUCTIVOS DE LA MADERA</t>
  </si>
  <si>
    <t>TECNOLOGIA EN GESTION DE RECURSOS EN PLANTAS DE PRODUCCION</t>
  </si>
  <si>
    <t>TECNOLOGIA EN MERCADEO Y PUBLICIDAD</t>
  </si>
  <si>
    <t>TECNOLOGIA EN ECOLOGIA Y TURISMO</t>
  </si>
  <si>
    <t>TECNOLOGIA EN GASTRONOMIA Y SOMMELIER</t>
  </si>
  <si>
    <t>TECNOLOGIA EN FINANZAS Y SISTEMAS CONTABLES</t>
  </si>
  <si>
    <t>TECNICO PROFESIONAL EN COMERCIO Y LOGISTICA DE PRODUCTOS MANUFACTURADOS</t>
  </si>
  <si>
    <t>TECNOLOGIA EN LOGISTICA DE SERVICIOS EMPRESARIALES</t>
  </si>
  <si>
    <t>TECNOLOGIA EN PROCESOS ADMINISTRATIVOS DE SALUD</t>
  </si>
  <si>
    <t>MAESTRIA EN GOBIERNO</t>
  </si>
  <si>
    <t>TECNOLOGIA EN GESTION SOSTENIBLE DEL CAFE</t>
  </si>
  <si>
    <t>TECNOLOGIA EN GESTION DE REDES DE DATOS</t>
  </si>
  <si>
    <t>TECNOLOGIA EN MANTENIMIENTO DE EQUIPOS DE COMPUTO DISEÑO E INSTALACION DE CABLEADO ESTRUCTURADO</t>
  </si>
  <si>
    <t>TECNOLOGIA EN DIRECCION DE VENTAS</t>
  </si>
  <si>
    <t>TECNOLOGIA EN GESTION DE NEGOCIOS</t>
  </si>
  <si>
    <t>TECNOLOGIA EN PRODUCCION DE MULTIMEDIA</t>
  </si>
  <si>
    <t>TECNOLOGIA EN GESTION INTEGRADA DE LA CALIDAD, MEDIO AMBIENTE, SEGURIDAD Y SALUD OCUPACIONAL</t>
  </si>
  <si>
    <t>TECNOLOGIA EN GESTION DE AEROLINEAS Y AGENCIAS DE VIAJES</t>
  </si>
  <si>
    <t>TECNOLOGIA EN PRODUCCION DE MEDIOS AUDIOVISUALES DIGITALES</t>
  </si>
  <si>
    <t>TECNOLOGIA EN GESTION DE SERVICIOS PARA AEROLINEAS</t>
  </si>
  <si>
    <t>TECNICO PROFESIONAL EN PROGRAMACION DE SISTEMAS DE INFORMACION</t>
  </si>
  <si>
    <t>MAESTRIA EN GESTION DE INFORMATICA Y TELECOMUNICACIONES</t>
  </si>
  <si>
    <t>TECNOLOGIA EN ORGANIZACION DE EVENTOS</t>
  </si>
  <si>
    <t>ESPECIALIZACION DE GERENCIA DE PROYECTOS EN INTELIGENCIA DE NEGOCIOS</t>
  </si>
  <si>
    <t>TECNOLOGIA EN GESTION COMERCIAL DE SERVICIOS</t>
  </si>
  <si>
    <t>ESPECIALIZACION EN INTELIGENCIA DE NEGOCIOS</t>
  </si>
  <si>
    <t>TECNOLOGIA EN GESTION DE PROCESOS ADMINISTRATIVOS DE SALUD</t>
  </si>
  <si>
    <t>TECNICA PROFESIONAL EN INSTALACION DE REDES DE TELECOMUNICACIONES</t>
  </si>
  <si>
    <t>TECNOLOGIA EN ANIMACION 3D</t>
  </si>
  <si>
    <t>ESPECIALIZACION EN GERENCIA COMERCIAL</t>
  </si>
  <si>
    <t>TECNOLOGIA EN GESTION DE NEGOCIOS FIDUCIARIOS</t>
  </si>
  <si>
    <t>TECNOLOGIA EN GESTION DE NEGOCIOS INTERNACIONALES</t>
  </si>
  <si>
    <t>ADMINISTRACION EN SALUD OCUPACIONAL</t>
  </si>
  <si>
    <t>MaestrIa en AdministraciOn - MBA -</t>
  </si>
  <si>
    <t>MAESTRIA EN ARQUITECTURAS DE TECNOLOGIAS DE INFORMACION</t>
  </si>
  <si>
    <t>TECNOLOGIA EN GESTION DE REDES Y SISTEMAS TELEINFORMATICOS</t>
  </si>
  <si>
    <t>TECNOLOGIA EN GESTION INFORMATICA</t>
  </si>
  <si>
    <t>ADMINISTRACION EN FINANZAS Y NEGOCIOS INTERNACIONALES</t>
  </si>
  <si>
    <t>MAESTRIA EN GESTION Y DESARROLLO DE PROYECTOS DE SOFTWARE</t>
  </si>
  <si>
    <t>ESPECIALIZACION EN FORMULACION Y EVALUACION DE PROYECTOS</t>
  </si>
  <si>
    <t>ESPECIALIZACION EN DESARROLLO DE SOLUCIONES INFORMATICAS</t>
  </si>
  <si>
    <t>ESPECIALIZACION EN SERVICIOS TELEMATICOS E INTERCONEXION DE REDES</t>
  </si>
  <si>
    <t>MAESTRIA EN GESTION DE INFORMACION</t>
  </si>
  <si>
    <t>MAESTRIA EN SEGURIDAD DE LA INFORMACION</t>
  </si>
  <si>
    <t>TECNICA PROFESIONAL EN APLICACION DE SOLUCIONES INFORMATICAS</t>
  </si>
  <si>
    <t>TECNICA PROFESIONAL EN IMPLEMENTACION DE SOFTWARE</t>
  </si>
  <si>
    <t>TECNICA PROFESIONAL EN INSTALACION Y MANTENIMIENTO DE REDES Y COMPUTADORES</t>
  </si>
  <si>
    <t>TECNICA PROFESIONAL EN SOPORTE Y OPERACION DE SISTEMAS INFORMATICOS</t>
  </si>
  <si>
    <t>TECNOLOGIA DE PROGRAMACION DE SISTEMAS INFORMATICOS</t>
  </si>
  <si>
    <t>TECNOLOGIA EN ANALISIS Y PROGRAMACION DE SISTEMAS DE INFORMACION</t>
  </si>
  <si>
    <t>ESPECIALIZACION EN GERENCIA Y TECNOLOGIAS DE INFORMACION</t>
  </si>
  <si>
    <t>TECNICA PROFESIONAL EN OPERACION DE PROCESOS INDUSTRIALES</t>
  </si>
  <si>
    <t>TECNOLOGIA EN SUPERVISION DE LA FABRICACION DE PRODUCTOS METALICOS SOLDADOS</t>
  </si>
  <si>
    <t>TECNICA PROFESIONAL EN OPERACION DE PROCESOS EMPRESARIALES</t>
  </si>
  <si>
    <t>TECNOLOGIA EN GESTION BIBLIOTECARIA</t>
  </si>
  <si>
    <t>CONSTRUCCION Y GESTION EN ARQUITECTURA</t>
  </si>
  <si>
    <t>ESPECIALIZACION EN GERENCIA DE LA SEGURIDAD Y SALUD EN EL TRABAJO</t>
  </si>
  <si>
    <t>ESPECIALIZACION EN GERENCIA DE RIESGOS Y SEGUROS</t>
  </si>
  <si>
    <t>ESPECIALIZACION EN GERENCIA INTEGRAL DE LAS TELECOMUNICACIONES</t>
  </si>
  <si>
    <t>ESPECIALIZACION EN GERENCIA DE PRODUCCION Y PRODUCTIVIDAD</t>
  </si>
  <si>
    <t>ESPECIALIZACION EN GESTION DE SISTEMAS Y TECNOLOGIAS DE LA INFORMACION EN LA EMPRESA</t>
  </si>
  <si>
    <t>MAESTRIA EN GESTION DE PROYECTOS</t>
  </si>
  <si>
    <t>TECNICO PROFESIONAL EN OPERACION TURISTICA</t>
  </si>
  <si>
    <t>TECNOLOGIA EN GESTION DE LA PROPIEDAD HORIZONTAL</t>
  </si>
  <si>
    <t>ESPECIALIZACION EN GERENCIA DE TALENTO HUMANO</t>
  </si>
  <si>
    <t>TECNOLOGIA EN GESTION DE SERVICIOS TURISTICOS Y HOTELEROS</t>
  </si>
  <si>
    <t>ESPECIALIZACION EN AUDITORIA DE CONTROL INTERNO Y ASEGURAMIENTO</t>
  </si>
  <si>
    <t>MAESTRIA EN ADMINISTRACION DEL DESARROLLO HUMANO Y ORGANIZACIONAL</t>
  </si>
  <si>
    <t>TECNICO PROFESIONAL EN FORMULACION E IMPLEMENTACION DE PROYECTOS AGROPECUARIOS</t>
  </si>
  <si>
    <t>TECNOLOGIA EN GESTION AEROPORTUARIA</t>
  </si>
  <si>
    <t>TECNOLOGIA EN GESTION BANCARIA Y DE INVERSION FINANCIERA</t>
  </si>
  <si>
    <t>TECNOLOGIA EN GESTION COMERCIAL Y PUBLICITARIA</t>
  </si>
  <si>
    <t>TECNOLOGIA EN GESTION PUBLICA</t>
  </si>
  <si>
    <t>TECNOLOGIA EN GESTION TRIBUTARIA Y FINANCIERA</t>
  </si>
  <si>
    <t>ESPECIALIZACION EN CONTROL DE GESTION Y REVISORIA FISCAL</t>
  </si>
  <si>
    <t>TECNICA PROFESIONAL EN OPERACION DE ALMACENES Y TRANSPORTE</t>
  </si>
  <si>
    <t>TECNOLOGIA EN GESTION DE LA PRODUCCION INDUSTRIAL</t>
  </si>
  <si>
    <t>TECNOLOGIA EN PROCESOS BIOTECNOLOGICOS APLICADOS A LA INDUSTRIA</t>
  </si>
  <si>
    <t>ESPECIALIZACION EN GERENCIA EN RIESGOS LABORALES , SEGURIDAD Y SALUD EN EL TRABAJO</t>
  </si>
  <si>
    <t>ESPECIALIZACION EN INNOVACION Y DESARROLLO DE NEGOCIOS</t>
  </si>
  <si>
    <t>MAESTRIA EN DIRECCION Y ADMINISTRACION DE EMPRESAS</t>
  </si>
  <si>
    <t>TECNOLOGIA EN GESTION DE SISTEMAS ELECTROMECANICOS</t>
  </si>
  <si>
    <t>ADMINISTRACION MARITIMA Y FLUVIAL</t>
  </si>
  <si>
    <t>ADMINISTRACION TECNOLOGICA</t>
  </si>
  <si>
    <t>ESPECIALIZACION EN FINANZAS Y NEGOCIOS INTERNACIONALES</t>
  </si>
  <si>
    <t>ESPECIALIZACION EN GESTION DE LA CALIDAD Y AUDITORIA DE SERVICIOS DE SALUD</t>
  </si>
  <si>
    <t>ESPECIALIZACION EN DIRECCION FINANCIERA</t>
  </si>
  <si>
    <t>ESPECIALIZACION EN GERENCIA COMERCIAL Y MERCADEO</t>
  </si>
  <si>
    <t>ESPECIALIZACION EN GERENCIA DE PRODUCCION INDUSTRIAL</t>
  </si>
  <si>
    <t>ESPECIALIZACION EN GERENCIA DE PROYECTOS DE INGENIERIAS</t>
  </si>
  <si>
    <t>ESPECIALIZACION EN GESTION DE LA RESPONSABILIDAD SOCIAL EMPRESARIAL</t>
  </si>
  <si>
    <t>MAESTRA EN ADMINISTRACION FINANCIERA</t>
  </si>
  <si>
    <t>MAESTRIA EN ADMINISTRACION - MODALIDAD EJECUTIVA</t>
  </si>
  <si>
    <t>MAESTRIA EN ADMINISTRACION DE NEGOCIOS</t>
  </si>
  <si>
    <t>MAESTRIA EN ADMINISTRACION FINANCIERA</t>
  </si>
  <si>
    <t>MAESTRIA EN DIRECCION DE MARKETING</t>
  </si>
  <si>
    <t>TECNICA PROFESIONAL EN DISTRIBUCION LOGISTICA Y COMERCIAL</t>
  </si>
  <si>
    <t>TECNICA PROFESIONAL EN GESTION AMBIENTAL</t>
  </si>
  <si>
    <t>TECNICO PROFESIONAL EN PROCESOS DE GESTION PUBLICA</t>
  </si>
  <si>
    <t>TECNOLOGIA EN GESTION HOTELERA Y DE SERVICIOS</t>
  </si>
  <si>
    <t>ESPECIALIZACION EN DIRECCION DE ORGANIZACIONES</t>
  </si>
  <si>
    <t>ESPECIALIZACION EN GERENCIA DE LA CALIDAD EN SALUD</t>
  </si>
  <si>
    <t>ESPECIALIZACION EN GERENCIA DE SERVICIOS EN SALUD</t>
  </si>
  <si>
    <t>ESPECIALIZACION EN GERENCIA DEPORTIVA</t>
  </si>
  <si>
    <t>ESPECIALIZACION EN GERENCIA ESTRATEGICA DEL DISEÑO</t>
  </si>
  <si>
    <t>ESPECIALIZACION EN GERENCIA INTEGRAL DE LOS SISTEMAS DE LA CALIDAD, LOS RIESGOS LABORALES Y EL MEDIO AMBIENTE</t>
  </si>
  <si>
    <t>ESPECIALIZACION EN GESTION COMERCIAL</t>
  </si>
  <si>
    <t>ESPECIALIZACION EN GESTION CULTURAL CON ENFASIS EN PLANEACION Y POLITICAS CULTURALES</t>
  </si>
  <si>
    <t>ESPECIALIZACION EN GESTION DE LA CALIDAD</t>
  </si>
  <si>
    <t>ESPECIALIZACION EN GESTION Y PLANIFICACION DEL DESARROLLO URBANO Y REGIONAL</t>
  </si>
  <si>
    <t>ESPECIALIZACION EN MARKETING</t>
  </si>
  <si>
    <t>ESPECIALIZACION EN MERCADEO ESTRATEGICO DE SERVICIOS</t>
  </si>
  <si>
    <t>ESPECIALIZACION EN PLANEACION Y GESTION ESTRATEGICA</t>
  </si>
  <si>
    <t>ESPECIALIZACION GERENCIA TRIBUTARIA</t>
  </si>
  <si>
    <t>MAESTRIA EN ADMINISTRACION - MBA</t>
  </si>
  <si>
    <t>MAESTRIA EN ADMINISTRACION EN SALUD</t>
  </si>
  <si>
    <t>MAESTRIA EN CREACION Y DIRECCION DE EMPRESAS</t>
  </si>
  <si>
    <t>MAESTRIA EN GESTION DE ORGANIZACIONES</t>
  </si>
  <si>
    <t>MAESTRIA EN INNOVACION</t>
  </si>
  <si>
    <t>TECNICA PROFESIONAL EN COMERCIALIZACION Y LOGISTICA DE PRODUCTOS MANUFACTURADOS</t>
  </si>
  <si>
    <t>TECNICA PROFESIONAL EN FACTURACION Y DOCUMENTACION DE SERVICIOS DE SALUD</t>
  </si>
  <si>
    <t>TECNICA PROFESIONAL EN OPERACION DE PROCESOS ADUANEROS</t>
  </si>
  <si>
    <t>TECNOLOGIA EN GESTION DE EMPRESAS ECOTURISTICAS</t>
  </si>
  <si>
    <t>TECNOLOGIA EN GESTION DE SERVICIOS TURISTICOS</t>
  </si>
  <si>
    <t>TECNOLOGIA EN GESTION GASTRONOMICA</t>
  </si>
  <si>
    <t>TECNOLOGIA EN GESTION LOGISTICA Y DISTRIBUCION DE PRODUCTOS MANUFACTURADOS</t>
  </si>
  <si>
    <t>TECNOLOGIA EN GESTION Y ADMINISTRACION AGRICOLA</t>
  </si>
  <si>
    <t>TECNOLOGIA EN MERCADEO Y GESTION COMERCIAL</t>
  </si>
  <si>
    <t>ESPECIALIZACION EN GESTION DE SALUD PUBLICA Y SEGURIDAD SOCIAL</t>
  </si>
  <si>
    <t>Número de graduados</t>
  </si>
  <si>
    <t>INGENIERÏA DE SISTEMAS Y COMPUTACION</t>
  </si>
  <si>
    <t>ESPECGESTION DE LA SALUD ENFCUATRO CONCENTRACIONES:EPS-IPS-SALUD OCUPACIONAL-SALUD PUBLICA</t>
  </si>
  <si>
    <t>ESPECIALIZACION EN GERENCIA DEL TALENTO HUMANO Y RIESGOS OCUPACIONALES</t>
  </si>
  <si>
    <t>NBC Ingeniería de sistemas, telemática y afines</t>
  </si>
  <si>
    <t>Programa académico</t>
  </si>
  <si>
    <t>Sector BPO</t>
  </si>
  <si>
    <t>En función del departamento de vinculación</t>
  </si>
  <si>
    <t>En función del departamento de grado</t>
  </si>
  <si>
    <t>Especialización Universitaria</t>
  </si>
  <si>
    <t>Formación técnica profesional</t>
  </si>
  <si>
    <t>Especialización Médico Quirúrgica</t>
  </si>
  <si>
    <t>Especialización Técnico Profesional</t>
  </si>
  <si>
    <t>Especialización Tecnológica</t>
  </si>
  <si>
    <t>NÚCLEO BÁSICO DEL CONOCIMIENTO (NBC) RELACIONADOS CON BPO</t>
  </si>
  <si>
    <t>No. Programas Sector BPO</t>
  </si>
  <si>
    <t>No. Programas Matriculados 2018</t>
  </si>
  <si>
    <t>% Participacion programas BPO</t>
  </si>
  <si>
    <t>Núcleo básico del conocimiento</t>
  </si>
  <si>
    <t>Participacion programas BPO</t>
  </si>
  <si>
    <t>Porcentaje de programas académicos que vincularon graduados en el año 2016 en las empresas de la muestra suministrada por la Gerencia de Industrias 4.0</t>
  </si>
  <si>
    <t>Número de graduados desde el año 2001, vinculados en el año 2016 en el mercado laboral colombiano y en las empresas de la muestra suministrada por la Gerencia de Industrias 4.0 para los programas académicos del NBC de Administración y de Ingeniería de Sistemas, telemática y afines</t>
  </si>
  <si>
    <t>Vinculados en el mercado laboral colombiano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</si>
  <si>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Observatorio Laboral para la Educación con base en los registros administrativos del Sistema Nacional de Información de la Educación Superior (SNIES), Ministerio de Educación Nacional; Planilla Integrada de Liquidación de Aportes (PILA) del Ministerio de Salud y Protección Social; Registro Único de Aportantes (RUA) de la Unidad de Gestión de Pensiones y Parafiscales (UGPP).</t>
    </r>
  </si>
  <si>
    <r>
      <rPr>
        <b/>
        <sz val="10"/>
        <color theme="1"/>
        <rFont val="Arial"/>
        <family val="2"/>
      </rPr>
      <t>Fecha de corte de la información:</t>
    </r>
    <r>
      <rPr>
        <sz val="10"/>
        <color theme="1"/>
        <rFont val="Arial"/>
        <family val="2"/>
      </rPr>
      <t xml:space="preserve"> Mayo de 2017 para la información relacionada con la vinculación laboral. Noviembre de 2019 para la información de matrícula.</t>
    </r>
  </si>
  <si>
    <t>Participación BPO</t>
  </si>
  <si>
    <t>Participación global</t>
  </si>
  <si>
    <t>Porcentaje de matriculados en el año 2018 en programas académicos que graduaron profesionales desde el año 2001 y se vincularon en el año 2016 en empresas de la muestra suministrada por la Gerencia de Industrias 4.0</t>
  </si>
  <si>
    <t>Porcentaje de programas académicos que cuentan con matrícula en 2018 y que vincularon graduados desde el año 2001, vinculados en el año 2016 en las empresas de la muestra suministrada por la Gerencia de Industrias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</si>
</sst>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_-* #,##0.0_-;\-* #,##0.0_-;_-* &quot;-&quot;_-;_-@_-"/>
    <numFmt numFmtId="168" formatCode="_-* #,##0.000_-;\-* #,##0.000_-;_-* &quot;-&quot;_-;_-@_-"/>
    <numFmt numFmtId="169" formatCode="#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Lucida Sans Regula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Inherit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</cellStyleXfs>
  <cellXfs count="244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3" fontId="5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/>
    <xf numFmtId="9" fontId="4" fillId="0" borderId="0" xfId="2" applyFont="1" applyFill="1"/>
    <xf numFmtId="165" fontId="4" fillId="0" borderId="0" xfId="2" applyNumberFormat="1" applyFont="1" applyFill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3" fillId="3" borderId="0" xfId="5" applyFill="1"/>
    <xf numFmtId="41" fontId="0" fillId="3" borderId="0" xfId="6" applyFont="1" applyFill="1"/>
    <xf numFmtId="0" fontId="3" fillId="3" borderId="1" xfId="5" applyFill="1" applyBorder="1"/>
    <xf numFmtId="41" fontId="0" fillId="3" borderId="1" xfId="6" applyFont="1" applyFill="1" applyBorder="1"/>
    <xf numFmtId="41" fontId="0" fillId="3" borderId="0" xfId="6" applyFont="1" applyFill="1" applyBorder="1"/>
    <xf numFmtId="0" fontId="3" fillId="3" borderId="0" xfId="5" applyFill="1" applyBorder="1"/>
    <xf numFmtId="0" fontId="12" fillId="3" borderId="2" xfId="5" applyFont="1" applyFill="1" applyBorder="1"/>
    <xf numFmtId="41" fontId="12" fillId="3" borderId="0" xfId="6" applyFont="1" applyFill="1"/>
    <xf numFmtId="0" fontId="12" fillId="3" borderId="0" xfId="5" applyFont="1" applyFill="1"/>
    <xf numFmtId="41" fontId="0" fillId="3" borderId="0" xfId="6" applyFont="1" applyFill="1" applyAlignment="1">
      <alignment horizontal="center" vertical="center"/>
    </xf>
    <xf numFmtId="165" fontId="0" fillId="3" borderId="0" xfId="7" applyNumberFormat="1" applyFont="1" applyFill="1"/>
    <xf numFmtId="41" fontId="12" fillId="3" borderId="2" xfId="6" applyFont="1" applyFill="1" applyBorder="1"/>
    <xf numFmtId="41" fontId="3" fillId="3" borderId="0" xfId="5" applyNumberFormat="1" applyFill="1"/>
    <xf numFmtId="41" fontId="3" fillId="3" borderId="1" xfId="6" applyFont="1" applyFill="1" applyBorder="1"/>
    <xf numFmtId="0" fontId="14" fillId="3" borderId="0" xfId="5" applyFont="1" applyFill="1" applyBorder="1" applyAlignment="1">
      <alignment horizontal="center" vertical="center"/>
    </xf>
    <xf numFmtId="0" fontId="3" fillId="3" borderId="0" xfId="5" applyFill="1" applyAlignment="1">
      <alignment horizontal="center" vertical="center"/>
    </xf>
    <xf numFmtId="41" fontId="3" fillId="3" borderId="0" xfId="6" applyFont="1" applyFill="1" applyBorder="1"/>
    <xf numFmtId="41" fontId="3" fillId="3" borderId="0" xfId="6" applyFont="1" applyFill="1"/>
    <xf numFmtId="0" fontId="6" fillId="0" borderId="0" xfId="0" applyFont="1" applyFill="1" applyBorder="1"/>
    <xf numFmtId="0" fontId="5" fillId="3" borderId="0" xfId="5" applyFont="1" applyFill="1" applyBorder="1"/>
    <xf numFmtId="41" fontId="4" fillId="3" borderId="0" xfId="6" applyFont="1" applyFill="1" applyBorder="1"/>
    <xf numFmtId="0" fontId="7" fillId="3" borderId="0" xfId="5" applyFont="1" applyFill="1" applyBorder="1" applyAlignment="1">
      <alignment horizontal="center" vertical="center"/>
    </xf>
    <xf numFmtId="41" fontId="7" fillId="3" borderId="0" xfId="6" applyFont="1" applyFill="1" applyBorder="1" applyAlignment="1">
      <alignment horizontal="center" vertical="center"/>
    </xf>
    <xf numFmtId="0" fontId="0" fillId="3" borderId="0" xfId="0" applyFill="1"/>
    <xf numFmtId="0" fontId="3" fillId="2" borderId="0" xfId="0" applyFont="1" applyFill="1" applyAlignment="1">
      <alignment vertical="center"/>
    </xf>
    <xf numFmtId="41" fontId="12" fillId="3" borderId="2" xfId="5" applyNumberFormat="1" applyFont="1" applyFill="1" applyBorder="1"/>
    <xf numFmtId="0" fontId="12" fillId="3" borderId="1" xfId="0" applyFont="1" applyFill="1" applyBorder="1"/>
    <xf numFmtId="0" fontId="0" fillId="3" borderId="0" xfId="0" applyFill="1" applyBorder="1"/>
    <xf numFmtId="165" fontId="0" fillId="3" borderId="0" xfId="7" applyNumberFormat="1" applyFont="1" applyFill="1" applyBorder="1"/>
    <xf numFmtId="0" fontId="0" fillId="3" borderId="1" xfId="0" applyFill="1" applyBorder="1"/>
    <xf numFmtId="165" fontId="0" fillId="3" borderId="1" xfId="7" applyNumberFormat="1" applyFont="1" applyFill="1" applyBorder="1"/>
    <xf numFmtId="0" fontId="3" fillId="2" borderId="0" xfId="0" applyFont="1" applyFill="1" applyAlignment="1">
      <alignment vertical="center" wrapText="1"/>
    </xf>
    <xf numFmtId="9" fontId="0" fillId="3" borderId="0" xfId="2" applyFont="1" applyFill="1"/>
    <xf numFmtId="0" fontId="3" fillId="2" borderId="0" xfId="0" applyFont="1" applyFill="1" applyBorder="1" applyAlignment="1">
      <alignment vertical="center"/>
    </xf>
    <xf numFmtId="9" fontId="15" fillId="3" borderId="2" xfId="2" applyFont="1" applyFill="1" applyBorder="1"/>
    <xf numFmtId="0" fontId="13" fillId="3" borderId="2" xfId="0" applyFont="1" applyFill="1" applyBorder="1" applyAlignment="1">
      <alignment horizontal="center" vertical="center" wrapText="1"/>
    </xf>
    <xf numFmtId="0" fontId="12" fillId="3" borderId="1" xfId="5" applyFont="1" applyFill="1" applyBorder="1"/>
    <xf numFmtId="167" fontId="0" fillId="3" borderId="1" xfId="6" applyNumberFormat="1" applyFont="1" applyFill="1" applyBorder="1"/>
    <xf numFmtId="167" fontId="12" fillId="3" borderId="1" xfId="6" applyNumberFormat="1" applyFont="1" applyFill="1" applyBorder="1"/>
    <xf numFmtId="167" fontId="0" fillId="3" borderId="0" xfId="6" applyNumberFormat="1" applyFont="1" applyFill="1"/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/>
    </xf>
    <xf numFmtId="9" fontId="4" fillId="0" borderId="0" xfId="2" applyFont="1" applyFill="1" applyBorder="1"/>
    <xf numFmtId="165" fontId="4" fillId="0" borderId="0" xfId="2" applyNumberFormat="1" applyFont="1" applyFill="1" applyBorder="1"/>
    <xf numFmtId="0" fontId="4" fillId="0" borderId="0" xfId="0" applyFont="1" applyBorder="1"/>
    <xf numFmtId="41" fontId="7" fillId="3" borderId="0" xfId="6" applyFont="1" applyFill="1" applyBorder="1"/>
    <xf numFmtId="3" fontId="4" fillId="0" borderId="0" xfId="0" applyNumberFormat="1" applyFont="1" applyBorder="1"/>
    <xf numFmtId="165" fontId="4" fillId="0" borderId="0" xfId="2" applyNumberFormat="1" applyFont="1" applyBorder="1"/>
    <xf numFmtId="9" fontId="4" fillId="0" borderId="0" xfId="2" applyFont="1" applyBorder="1"/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6" fontId="9" fillId="0" borderId="2" xfId="1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5" fontId="10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10" fillId="0" borderId="3" xfId="3" applyFont="1" applyFill="1" applyBorder="1" applyAlignment="1">
      <alignment horizontal="left" vertical="center" wrapText="1"/>
    </xf>
    <xf numFmtId="166" fontId="10" fillId="0" borderId="3" xfId="1" applyNumberFormat="1" applyFont="1" applyFill="1" applyBorder="1" applyAlignment="1">
      <alignment horizontal="left" vertical="center" wrapText="1"/>
    </xf>
    <xf numFmtId="166" fontId="10" fillId="0" borderId="3" xfId="1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165" fontId="10" fillId="0" borderId="0" xfId="2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/>
    </xf>
    <xf numFmtId="41" fontId="5" fillId="0" borderId="0" xfId="8" applyFont="1" applyFill="1" applyAlignment="1">
      <alignment horizontal="center" vertical="center"/>
    </xf>
    <xf numFmtId="41" fontId="4" fillId="0" borderId="0" xfId="8" applyFont="1" applyFill="1" applyAlignment="1">
      <alignment horizontal="center" vertical="center"/>
    </xf>
    <xf numFmtId="41" fontId="4" fillId="0" borderId="0" xfId="8" applyFont="1" applyFill="1" applyBorder="1" applyAlignment="1">
      <alignment horizontal="center" vertical="center"/>
    </xf>
    <xf numFmtId="41" fontId="4" fillId="0" borderId="0" xfId="8" applyFont="1" applyBorder="1" applyAlignment="1">
      <alignment horizontal="center" vertical="center"/>
    </xf>
    <xf numFmtId="41" fontId="5" fillId="3" borderId="0" xfId="8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5" fillId="3" borderId="0" xfId="6" applyNumberFormat="1" applyFont="1" applyFill="1" applyBorder="1" applyAlignment="1">
      <alignment horizontal="center" vertical="center"/>
    </xf>
    <xf numFmtId="0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0" fontId="5" fillId="3" borderId="0" xfId="5" applyFont="1" applyFill="1" applyBorder="1" applyAlignment="1">
      <alignment vertical="center"/>
    </xf>
    <xf numFmtId="41" fontId="4" fillId="3" borderId="0" xfId="6" applyFont="1" applyFill="1" applyBorder="1" applyAlignment="1">
      <alignment vertical="center"/>
    </xf>
    <xf numFmtId="41" fontId="6" fillId="3" borderId="0" xfId="6" applyFont="1" applyFill="1" applyBorder="1" applyAlignment="1">
      <alignment vertical="center"/>
    </xf>
    <xf numFmtId="0" fontId="9" fillId="3" borderId="2" xfId="5" applyFont="1" applyFill="1" applyBorder="1" applyAlignment="1">
      <alignment vertical="center"/>
    </xf>
    <xf numFmtId="41" fontId="9" fillId="3" borderId="2" xfId="6" applyFont="1" applyFill="1" applyBorder="1" applyAlignment="1">
      <alignment vertical="center"/>
    </xf>
    <xf numFmtId="41" fontId="4" fillId="4" borderId="0" xfId="6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41" fontId="6" fillId="4" borderId="2" xfId="6" applyFont="1" applyFill="1" applyBorder="1" applyAlignment="1">
      <alignment vertical="center"/>
    </xf>
    <xf numFmtId="41" fontId="6" fillId="3" borderId="2" xfId="6" applyFont="1" applyFill="1" applyBorder="1" applyAlignment="1">
      <alignment vertical="center"/>
    </xf>
    <xf numFmtId="41" fontId="7" fillId="3" borderId="2" xfId="6" applyFont="1" applyFill="1" applyBorder="1" applyAlignment="1">
      <alignment vertical="center"/>
    </xf>
    <xf numFmtId="165" fontId="4" fillId="3" borderId="0" xfId="2" applyNumberFormat="1" applyFont="1" applyFill="1" applyBorder="1" applyAlignment="1">
      <alignment vertical="center"/>
    </xf>
    <xf numFmtId="167" fontId="7" fillId="3" borderId="2" xfId="6" applyNumberFormat="1" applyFont="1" applyFill="1" applyBorder="1" applyAlignment="1">
      <alignment vertical="center"/>
    </xf>
    <xf numFmtId="41" fontId="4" fillId="0" borderId="0" xfId="6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41" fontId="7" fillId="3" borderId="2" xfId="5" applyNumberFormat="1" applyFont="1" applyFill="1" applyBorder="1" applyAlignment="1">
      <alignment vertical="center"/>
    </xf>
    <xf numFmtId="165" fontId="6" fillId="3" borderId="2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165" fontId="0" fillId="3" borderId="2" xfId="2" applyNumberFormat="1" applyFont="1" applyFill="1" applyBorder="1"/>
    <xf numFmtId="165" fontId="3" fillId="3" borderId="0" xfId="2" applyNumberFormat="1" applyFont="1" applyFill="1"/>
    <xf numFmtId="41" fontId="15" fillId="3" borderId="1" xfId="6" applyFont="1" applyFill="1" applyBorder="1"/>
    <xf numFmtId="165" fontId="0" fillId="3" borderId="0" xfId="2" applyNumberFormat="1" applyFont="1" applyFill="1" applyBorder="1"/>
    <xf numFmtId="41" fontId="12" fillId="3" borderId="1" xfId="6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3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41" fontId="0" fillId="3" borderId="0" xfId="6" applyFont="1" applyFill="1" applyBorder="1" applyAlignment="1">
      <alignment horizontal="right"/>
    </xf>
    <xf numFmtId="165" fontId="0" fillId="3" borderId="3" xfId="2" applyNumberFormat="1" applyFont="1" applyFill="1" applyBorder="1"/>
    <xf numFmtId="0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3" fillId="0" borderId="0" xfId="5" applyFont="1" applyFill="1"/>
    <xf numFmtId="41" fontId="1" fillId="0" borderId="0" xfId="6" applyFont="1" applyFill="1"/>
    <xf numFmtId="0" fontId="3" fillId="0" borderId="1" xfId="5" applyFont="1" applyFill="1" applyBorder="1"/>
    <xf numFmtId="41" fontId="1" fillId="0" borderId="1" xfId="6" applyFont="1" applyFill="1" applyBorder="1"/>
    <xf numFmtId="41" fontId="12" fillId="0" borderId="1" xfId="6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0" xfId="5" applyFont="1" applyFill="1"/>
    <xf numFmtId="41" fontId="12" fillId="0" borderId="2" xfId="6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165" fontId="3" fillId="0" borderId="0" xfId="2" applyNumberFormat="1" applyFont="1" applyFill="1"/>
    <xf numFmtId="165" fontId="1" fillId="0" borderId="0" xfId="2" applyNumberFormat="1" applyFont="1" applyFill="1"/>
    <xf numFmtId="0" fontId="3" fillId="0" borderId="0" xfId="5" applyFont="1" applyFill="1" applyBorder="1"/>
    <xf numFmtId="41" fontId="1" fillId="0" borderId="0" xfId="6" applyFont="1" applyFill="1" applyBorder="1"/>
    <xf numFmtId="0" fontId="3" fillId="0" borderId="2" xfId="5" applyFont="1" applyFill="1" applyBorder="1"/>
    <xf numFmtId="41" fontId="3" fillId="0" borderId="2" xfId="6" applyFont="1" applyFill="1" applyBorder="1"/>
    <xf numFmtId="41" fontId="1" fillId="0" borderId="2" xfId="6" applyFont="1" applyFill="1" applyBorder="1"/>
    <xf numFmtId="165" fontId="1" fillId="0" borderId="2" xfId="2" applyNumberFormat="1" applyFont="1" applyFill="1" applyBorder="1"/>
    <xf numFmtId="0" fontId="12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2" applyNumberFormat="1" applyFont="1" applyFill="1" applyBorder="1"/>
    <xf numFmtId="0" fontId="0" fillId="0" borderId="1" xfId="0" applyFill="1" applyBorder="1"/>
    <xf numFmtId="165" fontId="0" fillId="0" borderId="1" xfId="2" applyNumberFormat="1" applyFont="1" applyFill="1" applyBorder="1"/>
    <xf numFmtId="0" fontId="12" fillId="0" borderId="1" xfId="0" applyFont="1" applyFill="1" applyBorder="1"/>
    <xf numFmtId="165" fontId="12" fillId="0" borderId="1" xfId="0" applyNumberFormat="1" applyFont="1" applyFill="1" applyBorder="1"/>
    <xf numFmtId="0" fontId="12" fillId="3" borderId="2" xfId="5" applyFont="1" applyFill="1" applyBorder="1" applyAlignment="1">
      <alignment horizontal="left" vertical="center"/>
    </xf>
    <xf numFmtId="165" fontId="3" fillId="3" borderId="2" xfId="2" applyNumberFormat="1" applyFont="1" applyFill="1" applyBorder="1"/>
    <xf numFmtId="0" fontId="5" fillId="0" borderId="0" xfId="5" applyFont="1" applyFill="1"/>
    <xf numFmtId="167" fontId="4" fillId="0" borderId="0" xfId="6" applyNumberFormat="1" applyFont="1" applyFill="1" applyBorder="1"/>
    <xf numFmtId="9" fontId="16" fillId="0" borderId="0" xfId="5" applyNumberFormat="1" applyFont="1" applyFill="1"/>
    <xf numFmtId="0" fontId="7" fillId="0" borderId="0" xfId="5" applyFont="1" applyFill="1" applyBorder="1"/>
    <xf numFmtId="0" fontId="7" fillId="0" borderId="2" xfId="5" applyFont="1" applyFill="1" applyBorder="1"/>
    <xf numFmtId="167" fontId="6" fillId="0" borderId="2" xfId="6" applyNumberFormat="1" applyFont="1" applyFill="1" applyBorder="1"/>
    <xf numFmtId="0" fontId="7" fillId="0" borderId="2" xfId="5" applyFont="1" applyFill="1" applyBorder="1" applyAlignment="1">
      <alignment wrapText="1"/>
    </xf>
    <xf numFmtId="167" fontId="6" fillId="0" borderId="2" xfId="6" applyNumberFormat="1" applyFont="1" applyFill="1" applyBorder="1" applyAlignment="1">
      <alignment wrapText="1"/>
    </xf>
    <xf numFmtId="9" fontId="6" fillId="0" borderId="2" xfId="2" applyFont="1" applyFill="1" applyBorder="1"/>
    <xf numFmtId="0" fontId="7" fillId="0" borderId="0" xfId="5" applyFont="1" applyFill="1"/>
    <xf numFmtId="167" fontId="4" fillId="0" borderId="0" xfId="6" applyNumberFormat="1" applyFont="1" applyFill="1"/>
    <xf numFmtId="9" fontId="7" fillId="0" borderId="0" xfId="2" applyFont="1" applyFill="1"/>
    <xf numFmtId="0" fontId="5" fillId="0" borderId="1" xfId="5" applyFont="1" applyFill="1" applyBorder="1"/>
    <xf numFmtId="9" fontId="4" fillId="0" borderId="1" xfId="2" applyFont="1" applyFill="1" applyBorder="1"/>
    <xf numFmtId="9" fontId="7" fillId="0" borderId="1" xfId="2" applyFont="1" applyFill="1" applyBorder="1"/>
    <xf numFmtId="0" fontId="5" fillId="0" borderId="0" xfId="5" applyFont="1"/>
    <xf numFmtId="168" fontId="4" fillId="0" borderId="0" xfId="6" applyNumberFormat="1" applyFont="1"/>
    <xf numFmtId="10" fontId="4" fillId="0" borderId="0" xfId="7" applyNumberFormat="1" applyFont="1"/>
    <xf numFmtId="0" fontId="17" fillId="0" borderId="0" xfId="5" applyFont="1" applyBorder="1" applyAlignment="1">
      <alignment vertical="center" wrapText="1"/>
    </xf>
    <xf numFmtId="3" fontId="5" fillId="0" borderId="0" xfId="5" applyNumberFormat="1" applyFont="1"/>
    <xf numFmtId="0" fontId="5" fillId="0" borderId="5" xfId="5" applyFont="1" applyBorder="1"/>
    <xf numFmtId="3" fontId="5" fillId="0" borderId="6" xfId="5" applyNumberFormat="1" applyFont="1" applyBorder="1"/>
    <xf numFmtId="0" fontId="5" fillId="0" borderId="7" xfId="5" applyFont="1" applyBorder="1"/>
    <xf numFmtId="3" fontId="5" fillId="0" borderId="8" xfId="5" applyNumberFormat="1" applyFont="1" applyBorder="1"/>
    <xf numFmtId="3" fontId="5" fillId="0" borderId="0" xfId="5" applyNumberFormat="1" applyFont="1" applyFill="1"/>
    <xf numFmtId="165" fontId="5" fillId="0" borderId="0" xfId="7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65" fontId="10" fillId="0" borderId="0" xfId="7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165" fontId="5" fillId="0" borderId="2" xfId="7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4" xfId="5" applyFont="1" applyBorder="1" applyAlignment="1">
      <alignment horizontal="center" vertical="center" wrapText="1"/>
    </xf>
    <xf numFmtId="3" fontId="5" fillId="0" borderId="0" xfId="5" applyNumberFormat="1" applyFont="1" applyBorder="1"/>
    <xf numFmtId="3" fontId="5" fillId="0" borderId="0" xfId="5" applyNumberFormat="1" applyFont="1" applyFill="1" applyBorder="1"/>
    <xf numFmtId="0" fontId="7" fillId="0" borderId="2" xfId="5" applyFont="1" applyFill="1" applyBorder="1" applyAlignment="1">
      <alignment horizontal="center" vertical="center" wrapText="1"/>
    </xf>
    <xf numFmtId="3" fontId="7" fillId="0" borderId="9" xfId="5" applyNumberFormat="1" applyFont="1" applyBorder="1" applyAlignment="1">
      <alignment horizontal="center" vertical="center" wrapText="1"/>
    </xf>
    <xf numFmtId="3" fontId="7" fillId="0" borderId="10" xfId="5" applyNumberFormat="1" applyFont="1" applyBorder="1" applyAlignment="1">
      <alignment horizontal="center" vertical="center" wrapText="1"/>
    </xf>
    <xf numFmtId="0" fontId="7" fillId="0" borderId="0" xfId="5" applyFont="1"/>
    <xf numFmtId="0" fontId="5" fillId="0" borderId="0" xfId="5" applyFont="1" applyBorder="1"/>
    <xf numFmtId="165" fontId="4" fillId="0" borderId="0" xfId="7" applyNumberFormat="1" applyFont="1" applyBorder="1"/>
    <xf numFmtId="169" fontId="18" fillId="0" borderId="0" xfId="9" applyNumberFormat="1" applyFont="1" applyBorder="1" applyAlignment="1">
      <alignment horizontal="right" vertical="top"/>
    </xf>
    <xf numFmtId="0" fontId="5" fillId="0" borderId="0" xfId="5" applyFont="1" applyFill="1" applyBorder="1"/>
    <xf numFmtId="165" fontId="4" fillId="0" borderId="0" xfId="7" applyNumberFormat="1" applyFont="1" applyFill="1" applyBorder="1"/>
    <xf numFmtId="3" fontId="7" fillId="0" borderId="2" xfId="5" applyNumberFormat="1" applyFont="1" applyBorder="1" applyAlignment="1">
      <alignment horizontal="center" vertical="center" wrapText="1"/>
    </xf>
    <xf numFmtId="3" fontId="5" fillId="0" borderId="2" xfId="5" applyNumberFormat="1" applyFont="1" applyBorder="1"/>
    <xf numFmtId="165" fontId="4" fillId="0" borderId="2" xfId="7" applyNumberFormat="1" applyFont="1" applyBorder="1"/>
    <xf numFmtId="0" fontId="7" fillId="0" borderId="2" xfId="5" applyFont="1" applyBorder="1" applyAlignment="1">
      <alignment horizontal="left"/>
    </xf>
    <xf numFmtId="0" fontId="7" fillId="3" borderId="0" xfId="5" applyFont="1" applyFill="1" applyBorder="1" applyAlignment="1">
      <alignment vertical="center"/>
    </xf>
    <xf numFmtId="165" fontId="5" fillId="0" borderId="0" xfId="2" applyNumberFormat="1" applyFont="1"/>
    <xf numFmtId="165" fontId="5" fillId="0" borderId="0" xfId="5" applyNumberFormat="1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horizontal="center" vertical="center"/>
    </xf>
    <xf numFmtId="165" fontId="5" fillId="0" borderId="2" xfId="5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2" xfId="5" applyFont="1" applyFill="1" applyBorder="1" applyAlignment="1">
      <alignment vertical="center"/>
    </xf>
    <xf numFmtId="41" fontId="6" fillId="3" borderId="2" xfId="6" applyFont="1" applyFill="1" applyBorder="1" applyAlignment="1">
      <alignment vertical="center"/>
    </xf>
    <xf numFmtId="0" fontId="17" fillId="0" borderId="0" xfId="5" applyFont="1" applyBorder="1" applyAlignment="1">
      <alignment vertical="center" wrapText="1"/>
    </xf>
  </cellXfs>
  <cellStyles count="10">
    <cellStyle name="Millares" xfId="1" builtinId="3"/>
    <cellStyle name="Millares [0]" xfId="8" builtinId="6"/>
    <cellStyle name="Millares [0] 2" xfId="6" xr:uid="{00000000-0005-0000-0000-000002000000}"/>
    <cellStyle name="Normal" xfId="0" builtinId="0"/>
    <cellStyle name="Normal 2" xfId="5" xr:uid="{00000000-0005-0000-0000-000004000000}"/>
    <cellStyle name="Normal 3" xfId="3" xr:uid="{00000000-0005-0000-0000-000005000000}"/>
    <cellStyle name="Normal_Tabla 5.3" xfId="9" xr:uid="{00000000-0005-0000-0000-000006000000}"/>
    <cellStyle name="Porcentaje" xfId="2" builtinId="5"/>
    <cellStyle name="Porcentaje 2" xfId="7" xr:uid="{00000000-0005-0000-0000-000008000000}"/>
    <cellStyle name="Porcentaje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showGridLines="0" zoomScaleNormal="100" workbookViewId="0">
      <selection activeCell="A2" sqref="A2"/>
    </sheetView>
  </sheetViews>
  <sheetFormatPr baseColWidth="10" defaultColWidth="11.44140625" defaultRowHeight="13.2"/>
  <cols>
    <col min="1" max="1" width="9.5546875" style="1" customWidth="1"/>
    <col min="2" max="2" width="13.33203125" style="1" bestFit="1" customWidth="1"/>
    <col min="3" max="3" width="17.109375" style="1" bestFit="1" customWidth="1"/>
    <col min="4" max="4" width="13" style="1" bestFit="1" customWidth="1"/>
    <col min="5" max="5" width="15.44140625" style="1" bestFit="1" customWidth="1"/>
    <col min="6" max="16384" width="11.44140625" style="1"/>
  </cols>
  <sheetData>
    <row r="1" spans="1:19">
      <c r="A1" s="8" t="s">
        <v>1</v>
      </c>
    </row>
    <row r="2" spans="1:19">
      <c r="A2" s="1" t="s">
        <v>6</v>
      </c>
    </row>
    <row r="3" spans="1:19">
      <c r="A3" s="1" t="s">
        <v>7</v>
      </c>
    </row>
    <row r="4" spans="1:19">
      <c r="A4" s="1" t="s">
        <v>9</v>
      </c>
    </row>
    <row r="5" spans="1:19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>
      <c r="B6" s="57" t="s">
        <v>4</v>
      </c>
      <c r="C6" s="57" t="s">
        <v>0</v>
      </c>
      <c r="D6" s="57" t="s">
        <v>2</v>
      </c>
      <c r="E6" s="57" t="s">
        <v>3</v>
      </c>
      <c r="F6" s="60"/>
      <c r="G6" s="60"/>
      <c r="H6" s="60"/>
      <c r="I6" s="60"/>
      <c r="J6" s="60"/>
      <c r="K6" s="60"/>
      <c r="L6" s="60"/>
      <c r="M6" s="4"/>
      <c r="N6" s="4"/>
      <c r="O6" s="4"/>
      <c r="P6" s="4"/>
      <c r="Q6" s="4"/>
      <c r="R6" s="4"/>
      <c r="S6" s="5"/>
    </row>
    <row r="7" spans="1:19">
      <c r="B7" s="52">
        <v>2001</v>
      </c>
      <c r="C7" s="53">
        <v>138647</v>
      </c>
      <c r="D7" s="54">
        <f t="shared" ref="D7:D23" si="0">C7/$C$24</f>
        <v>3.2103145365909684E-2</v>
      </c>
      <c r="E7" s="55"/>
      <c r="F7" s="61"/>
      <c r="G7" s="61"/>
      <c r="H7" s="61"/>
      <c r="I7" s="61"/>
      <c r="J7" s="61"/>
      <c r="K7" s="61"/>
      <c r="L7" s="61"/>
      <c r="M7" s="6"/>
      <c r="N7" s="6"/>
      <c r="O7" s="6"/>
      <c r="P7" s="6"/>
      <c r="Q7" s="6"/>
      <c r="R7" s="6"/>
      <c r="S7" s="3"/>
    </row>
    <row r="8" spans="1:19">
      <c r="B8" s="52">
        <v>2002</v>
      </c>
      <c r="C8" s="53">
        <v>133388</v>
      </c>
      <c r="D8" s="54">
        <f t="shared" si="0"/>
        <v>3.0885445441069484E-2</v>
      </c>
      <c r="E8" s="56">
        <f t="shared" ref="E8:E23" si="1">(C8-C7)/C7</f>
        <v>-3.7930860386449036E-2</v>
      </c>
      <c r="F8" s="62"/>
      <c r="G8" s="62"/>
      <c r="H8" s="62"/>
      <c r="I8" s="62"/>
      <c r="J8" s="62"/>
      <c r="K8" s="62"/>
      <c r="L8" s="62"/>
      <c r="M8" s="7"/>
      <c r="N8" s="7"/>
      <c r="O8" s="7"/>
      <c r="P8" s="7"/>
      <c r="Q8" s="7"/>
      <c r="R8" s="7"/>
      <c r="S8" s="3"/>
    </row>
    <row r="9" spans="1:19">
      <c r="B9" s="52">
        <v>2003</v>
      </c>
      <c r="C9" s="53">
        <v>145587</v>
      </c>
      <c r="D9" s="54">
        <f t="shared" si="0"/>
        <v>3.3710073960393612E-2</v>
      </c>
      <c r="E9" s="56">
        <f t="shared" si="1"/>
        <v>9.1455003448586078E-2</v>
      </c>
      <c r="F9" s="63"/>
      <c r="G9" s="63"/>
      <c r="H9" s="63"/>
      <c r="I9" s="63"/>
      <c r="J9" s="63"/>
      <c r="K9" s="63"/>
      <c r="L9" s="63"/>
    </row>
    <row r="10" spans="1:19">
      <c r="B10" s="52">
        <v>2004</v>
      </c>
      <c r="C10" s="53">
        <v>146287</v>
      </c>
      <c r="D10" s="54">
        <f t="shared" si="0"/>
        <v>3.387215609528392E-2</v>
      </c>
      <c r="E10" s="56">
        <f t="shared" si="1"/>
        <v>4.8081216042641173E-3</v>
      </c>
      <c r="F10" s="63"/>
      <c r="G10" s="63"/>
      <c r="H10" s="63"/>
      <c r="I10" s="63"/>
      <c r="J10" s="63"/>
      <c r="K10" s="63"/>
      <c r="L10" s="63"/>
    </row>
    <row r="11" spans="1:19">
      <c r="B11" s="52">
        <v>2005</v>
      </c>
      <c r="C11" s="53">
        <v>139705</v>
      </c>
      <c r="D11" s="54">
        <f t="shared" si="0"/>
        <v>3.2348120935501032E-2</v>
      </c>
      <c r="E11" s="56">
        <f t="shared" si="1"/>
        <v>-4.4993745172161571E-2</v>
      </c>
      <c r="F11" s="63"/>
      <c r="G11" s="63"/>
      <c r="H11" s="63"/>
      <c r="I11" s="64"/>
      <c r="J11" s="64"/>
      <c r="K11" s="64"/>
      <c r="L11" s="63"/>
    </row>
    <row r="12" spans="1:19">
      <c r="B12" s="52">
        <v>2006</v>
      </c>
      <c r="C12" s="53">
        <v>145441</v>
      </c>
      <c r="D12" s="54">
        <f t="shared" si="0"/>
        <v>3.3676268257973631E-2</v>
      </c>
      <c r="E12" s="56">
        <f t="shared" si="1"/>
        <v>4.1057943523853835E-2</v>
      </c>
      <c r="F12" s="65"/>
      <c r="G12" s="63"/>
      <c r="H12" s="63"/>
      <c r="I12" s="66"/>
      <c r="J12" s="66"/>
      <c r="K12" s="66"/>
      <c r="L12" s="63"/>
    </row>
    <row r="13" spans="1:19">
      <c r="B13" s="52">
        <v>2007</v>
      </c>
      <c r="C13" s="53">
        <v>188772</v>
      </c>
      <c r="D13" s="54">
        <f t="shared" si="0"/>
        <v>4.3709383953590794E-2</v>
      </c>
      <c r="E13" s="56">
        <f t="shared" si="1"/>
        <v>0.2979283695794171</v>
      </c>
      <c r="F13" s="63"/>
      <c r="G13" s="63"/>
      <c r="H13" s="63"/>
      <c r="I13" s="63"/>
      <c r="J13" s="63"/>
      <c r="K13" s="63"/>
      <c r="L13" s="63"/>
    </row>
    <row r="14" spans="1:19">
      <c r="B14" s="52">
        <v>2008</v>
      </c>
      <c r="C14" s="53">
        <v>206545</v>
      </c>
      <c r="D14" s="54">
        <f t="shared" si="0"/>
        <v>4.7824649358455755E-2</v>
      </c>
      <c r="E14" s="56">
        <f t="shared" si="1"/>
        <v>9.4150615557391987E-2</v>
      </c>
      <c r="F14" s="63"/>
      <c r="G14" s="63"/>
      <c r="H14" s="63"/>
      <c r="I14" s="63"/>
      <c r="J14" s="63"/>
      <c r="K14" s="63"/>
      <c r="L14" s="63"/>
    </row>
    <row r="15" spans="1:19">
      <c r="B15" s="52">
        <v>2009</v>
      </c>
      <c r="C15" s="53">
        <v>212836</v>
      </c>
      <c r="D15" s="54">
        <f t="shared" si="0"/>
        <v>4.9281304659305671E-2</v>
      </c>
      <c r="E15" s="56">
        <f t="shared" si="1"/>
        <v>3.0458253649325813E-2</v>
      </c>
      <c r="F15" s="63"/>
      <c r="G15" s="63"/>
      <c r="H15" s="63"/>
      <c r="I15" s="63"/>
      <c r="J15" s="63"/>
      <c r="K15" s="63"/>
      <c r="L15" s="63"/>
    </row>
    <row r="16" spans="1:19">
      <c r="B16" s="52">
        <v>2010</v>
      </c>
      <c r="C16" s="53">
        <v>227181</v>
      </c>
      <c r="D16" s="54">
        <f t="shared" si="0"/>
        <v>5.2602830695022085E-2</v>
      </c>
      <c r="E16" s="56">
        <f t="shared" si="1"/>
        <v>6.739931214644139E-2</v>
      </c>
      <c r="F16" s="65"/>
      <c r="G16" s="67"/>
      <c r="H16" s="63"/>
      <c r="I16" s="63"/>
      <c r="J16" s="63"/>
      <c r="K16" s="63"/>
      <c r="L16" s="63"/>
    </row>
    <row r="17" spans="2:12">
      <c r="B17" s="52" t="s">
        <v>8</v>
      </c>
      <c r="C17" s="53">
        <v>300038</v>
      </c>
      <c r="D17" s="54">
        <f t="shared" si="0"/>
        <v>6.9472570840312511E-2</v>
      </c>
      <c r="E17" s="56">
        <f t="shared" si="1"/>
        <v>0.32070023461469049</v>
      </c>
      <c r="F17" s="63"/>
      <c r="G17" s="63"/>
      <c r="H17" s="63"/>
      <c r="I17" s="63"/>
      <c r="J17" s="63"/>
      <c r="K17" s="63"/>
      <c r="L17" s="63"/>
    </row>
    <row r="18" spans="2:12">
      <c r="B18" s="52">
        <v>2012</v>
      </c>
      <c r="C18" s="53">
        <v>346981</v>
      </c>
      <c r="D18" s="54">
        <f t="shared" si="0"/>
        <v>8.0342030351963675E-2</v>
      </c>
      <c r="E18" s="56">
        <f t="shared" si="1"/>
        <v>0.15645684879915212</v>
      </c>
      <c r="F18" s="63"/>
      <c r="G18" s="63"/>
      <c r="H18" s="63"/>
      <c r="I18" s="63"/>
      <c r="J18" s="63"/>
      <c r="K18" s="67"/>
      <c r="L18" s="63"/>
    </row>
    <row r="19" spans="2:12">
      <c r="B19" s="52">
        <v>2013</v>
      </c>
      <c r="C19" s="53">
        <v>353864</v>
      </c>
      <c r="D19" s="54">
        <f t="shared" si="0"/>
        <v>8.1935760829749391E-2</v>
      </c>
      <c r="E19" s="56">
        <f t="shared" si="1"/>
        <v>1.9836821036310345E-2</v>
      </c>
      <c r="F19" s="63"/>
      <c r="G19" s="63"/>
      <c r="H19" s="63"/>
      <c r="I19" s="63"/>
      <c r="J19" s="63"/>
      <c r="K19" s="63"/>
      <c r="L19" s="63"/>
    </row>
    <row r="20" spans="2:12">
      <c r="B20" s="52">
        <v>2014</v>
      </c>
      <c r="C20" s="53">
        <v>361140</v>
      </c>
      <c r="D20" s="54">
        <f t="shared" si="0"/>
        <v>8.362048884898067E-2</v>
      </c>
      <c r="E20" s="56">
        <f t="shared" si="1"/>
        <v>2.0561571677254538E-2</v>
      </c>
      <c r="F20" s="63"/>
      <c r="G20" s="63"/>
      <c r="H20" s="63"/>
      <c r="I20" s="63"/>
      <c r="J20" s="63"/>
      <c r="K20" s="63"/>
      <c r="L20" s="63"/>
    </row>
    <row r="21" spans="2:12">
      <c r="B21" s="52">
        <v>2015</v>
      </c>
      <c r="C21" s="53">
        <v>383306</v>
      </c>
      <c r="D21" s="54">
        <f t="shared" si="0"/>
        <v>8.8752935423235813E-2</v>
      </c>
      <c r="E21" s="56">
        <f t="shared" si="1"/>
        <v>6.1377859002049069E-2</v>
      </c>
      <c r="F21" s="65"/>
      <c r="G21" s="67"/>
      <c r="H21" s="63"/>
      <c r="I21" s="63"/>
      <c r="J21" s="63"/>
      <c r="K21" s="63"/>
      <c r="L21" s="63"/>
    </row>
    <row r="22" spans="2:12">
      <c r="B22" s="52">
        <v>2016</v>
      </c>
      <c r="C22" s="53">
        <v>425623</v>
      </c>
      <c r="D22" s="54">
        <f t="shared" si="0"/>
        <v>9.8551263569169018E-2</v>
      </c>
      <c r="E22" s="56">
        <f t="shared" si="1"/>
        <v>0.11040004591631751</v>
      </c>
      <c r="F22" s="63"/>
      <c r="G22" s="63"/>
      <c r="H22" s="63"/>
      <c r="I22" s="63"/>
      <c r="J22" s="63"/>
      <c r="K22" s="63"/>
      <c r="L22" s="63"/>
    </row>
    <row r="23" spans="2:12">
      <c r="B23" s="52">
        <v>2017</v>
      </c>
      <c r="C23" s="53">
        <v>463457</v>
      </c>
      <c r="D23" s="54">
        <f t="shared" si="0"/>
        <v>0.10731157141408328</v>
      </c>
      <c r="E23" s="56">
        <f t="shared" si="1"/>
        <v>8.8890872908653898E-2</v>
      </c>
      <c r="F23" s="63"/>
      <c r="G23" s="63"/>
      <c r="H23" s="63"/>
      <c r="I23" s="63"/>
      <c r="J23" s="63"/>
      <c r="K23" s="63"/>
      <c r="L23" s="63"/>
    </row>
    <row r="24" spans="2:12">
      <c r="B24" s="57" t="s">
        <v>5</v>
      </c>
      <c r="C24" s="58">
        <f>SUM(C7:C23)</f>
        <v>4318798</v>
      </c>
      <c r="D24" s="59"/>
      <c r="E24" s="5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3"/>
  <sheetViews>
    <sheetView showGridLines="0" workbookViewId="0">
      <selection activeCell="A2" sqref="A2"/>
    </sheetView>
  </sheetViews>
  <sheetFormatPr baseColWidth="10" defaultColWidth="11.44140625" defaultRowHeight="14.4"/>
  <cols>
    <col min="1" max="1" width="11.44140625" style="12"/>
    <col min="2" max="2" width="48.109375" style="13" bestFit="1" customWidth="1"/>
    <col min="3" max="3" width="19.88671875" style="13" customWidth="1"/>
    <col min="4" max="4" width="15.5546875" style="29" customWidth="1"/>
    <col min="5" max="5" width="12.109375" style="13" customWidth="1"/>
    <col min="6" max="8" width="15.5546875" style="13" customWidth="1"/>
    <col min="9" max="9" width="15.5546875" style="13" bestFit="1" customWidth="1"/>
    <col min="10" max="16384" width="11.44140625" style="12"/>
  </cols>
  <sheetData>
    <row r="1" spans="1:9">
      <c r="A1" s="30" t="s">
        <v>1112</v>
      </c>
    </row>
    <row r="2" spans="1:9">
      <c r="A2" s="3" t="s">
        <v>1115</v>
      </c>
    </row>
    <row r="3" spans="1:9">
      <c r="A3" s="11" t="s">
        <v>162</v>
      </c>
    </row>
    <row r="5" spans="1:9" s="13" customFormat="1">
      <c r="B5" s="14"/>
      <c r="C5" s="15"/>
      <c r="D5" s="25"/>
      <c r="E5" s="14"/>
      <c r="F5" s="17"/>
      <c r="G5" s="17"/>
      <c r="H5" s="17"/>
      <c r="I5" s="12"/>
    </row>
    <row r="6" spans="1:9" s="21" customFormat="1" ht="28.8">
      <c r="B6" s="146" t="s">
        <v>171</v>
      </c>
      <c r="C6" s="146" t="s">
        <v>177</v>
      </c>
      <c r="D6" s="146" t="s">
        <v>178</v>
      </c>
      <c r="E6" s="146" t="s">
        <v>2</v>
      </c>
      <c r="F6" s="26"/>
      <c r="G6" s="26"/>
      <c r="H6" s="26"/>
      <c r="I6" s="27"/>
    </row>
    <row r="7" spans="1:9" s="13" customFormat="1">
      <c r="B7" s="12" t="s">
        <v>71</v>
      </c>
      <c r="C7" s="13">
        <v>13</v>
      </c>
      <c r="D7" s="29">
        <v>27</v>
      </c>
      <c r="E7" s="143">
        <f t="shared" ref="E7:E38" si="0">+C7/D7</f>
        <v>0.48148148148148145</v>
      </c>
      <c r="F7" s="12"/>
      <c r="G7" s="12"/>
      <c r="H7" s="12"/>
      <c r="I7" s="12"/>
    </row>
    <row r="8" spans="1:9" s="13" customFormat="1">
      <c r="B8" s="12" t="s">
        <v>67</v>
      </c>
      <c r="C8" s="24">
        <v>115</v>
      </c>
      <c r="D8" s="29">
        <v>255</v>
      </c>
      <c r="E8" s="143">
        <f t="shared" si="0"/>
        <v>0.45098039215686275</v>
      </c>
      <c r="F8" s="12"/>
      <c r="G8" s="12"/>
      <c r="H8" s="12"/>
      <c r="I8" s="12"/>
    </row>
    <row r="9" spans="1:9" s="13" customFormat="1">
      <c r="B9" s="12" t="s">
        <v>69</v>
      </c>
      <c r="C9" s="13">
        <v>29</v>
      </c>
      <c r="D9" s="29">
        <v>67</v>
      </c>
      <c r="E9" s="143">
        <f t="shared" si="0"/>
        <v>0.43283582089552236</v>
      </c>
      <c r="F9" s="12"/>
      <c r="G9" s="12"/>
      <c r="H9" s="12"/>
      <c r="I9" s="12"/>
    </row>
    <row r="10" spans="1:9" s="13" customFormat="1">
      <c r="B10" s="12" t="s">
        <v>66</v>
      </c>
      <c r="C10" s="13">
        <v>65</v>
      </c>
      <c r="D10" s="29">
        <v>153</v>
      </c>
      <c r="E10" s="143">
        <f t="shared" si="0"/>
        <v>0.42483660130718953</v>
      </c>
      <c r="F10" s="12"/>
      <c r="G10" s="12"/>
      <c r="H10" s="12"/>
      <c r="I10" s="12"/>
    </row>
    <row r="11" spans="1:9" s="13" customFormat="1">
      <c r="B11" s="12" t="s">
        <v>70</v>
      </c>
      <c r="C11" s="13">
        <v>70</v>
      </c>
      <c r="D11" s="29">
        <v>169</v>
      </c>
      <c r="E11" s="143">
        <f t="shared" si="0"/>
        <v>0.41420118343195267</v>
      </c>
      <c r="F11" s="12"/>
      <c r="G11" s="12"/>
      <c r="H11" s="12"/>
      <c r="I11" s="12"/>
    </row>
    <row r="12" spans="1:9" s="13" customFormat="1">
      <c r="B12" s="12" t="s">
        <v>104</v>
      </c>
      <c r="C12" s="13">
        <v>291</v>
      </c>
      <c r="D12" s="29">
        <v>706</v>
      </c>
      <c r="E12" s="143">
        <f t="shared" si="0"/>
        <v>0.41218130311614731</v>
      </c>
      <c r="F12" s="12"/>
      <c r="G12" s="12"/>
      <c r="H12" s="12"/>
      <c r="I12" s="12"/>
    </row>
    <row r="13" spans="1:9" s="13" customFormat="1">
      <c r="B13" s="12" t="s">
        <v>103</v>
      </c>
      <c r="C13" s="13">
        <v>71</v>
      </c>
      <c r="D13" s="29">
        <v>181</v>
      </c>
      <c r="E13" s="143">
        <f t="shared" si="0"/>
        <v>0.39226519337016574</v>
      </c>
      <c r="I13" s="12"/>
    </row>
    <row r="14" spans="1:9" s="13" customFormat="1">
      <c r="B14" s="12" t="s">
        <v>102</v>
      </c>
      <c r="C14" s="13">
        <v>616</v>
      </c>
      <c r="D14" s="29">
        <v>1591</v>
      </c>
      <c r="E14" s="143">
        <f t="shared" si="0"/>
        <v>0.38717787554996858</v>
      </c>
      <c r="F14" s="12"/>
      <c r="G14" s="12"/>
      <c r="H14" s="12"/>
      <c r="I14" s="12"/>
    </row>
    <row r="15" spans="1:9" s="13" customFormat="1">
      <c r="B15" s="12" t="s">
        <v>105</v>
      </c>
      <c r="C15" s="13">
        <v>285</v>
      </c>
      <c r="D15" s="29">
        <v>744</v>
      </c>
      <c r="E15" s="143">
        <f t="shared" si="0"/>
        <v>0.38306451612903225</v>
      </c>
      <c r="F15" s="12"/>
      <c r="G15" s="12"/>
      <c r="H15" s="12"/>
      <c r="I15" s="12"/>
    </row>
    <row r="16" spans="1:9" s="13" customFormat="1">
      <c r="B16" s="12" t="s">
        <v>172</v>
      </c>
      <c r="C16" s="13">
        <v>373</v>
      </c>
      <c r="D16" s="29">
        <v>1002</v>
      </c>
      <c r="E16" s="143">
        <f t="shared" si="0"/>
        <v>0.3722554890219561</v>
      </c>
      <c r="F16" s="12"/>
      <c r="G16" s="12"/>
      <c r="H16" s="12"/>
      <c r="I16" s="12"/>
    </row>
    <row r="17" spans="2:9" s="13" customFormat="1">
      <c r="B17" s="12" t="s">
        <v>88</v>
      </c>
      <c r="C17" s="13">
        <v>159</v>
      </c>
      <c r="D17" s="29">
        <v>433</v>
      </c>
      <c r="E17" s="143">
        <f t="shared" si="0"/>
        <v>0.3672055427251732</v>
      </c>
      <c r="F17" s="12"/>
      <c r="G17" s="12"/>
      <c r="H17" s="12"/>
      <c r="I17" s="12"/>
    </row>
    <row r="18" spans="2:9" s="13" customFormat="1">
      <c r="B18" s="12" t="s">
        <v>94</v>
      </c>
      <c r="C18" s="13">
        <v>33</v>
      </c>
      <c r="D18" s="29">
        <v>92</v>
      </c>
      <c r="E18" s="143">
        <f t="shared" si="0"/>
        <v>0.35869565217391303</v>
      </c>
      <c r="F18" s="12"/>
      <c r="G18" s="12"/>
      <c r="H18" s="12"/>
      <c r="I18" s="12"/>
    </row>
    <row r="19" spans="2:9" s="13" customFormat="1">
      <c r="B19" s="12" t="s">
        <v>92</v>
      </c>
      <c r="C19" s="13">
        <v>220</v>
      </c>
      <c r="D19" s="29">
        <v>629</v>
      </c>
      <c r="E19" s="143">
        <f t="shared" si="0"/>
        <v>0.34976152623211448</v>
      </c>
      <c r="F19" s="12"/>
      <c r="G19" s="12"/>
      <c r="H19" s="12"/>
      <c r="I19" s="12"/>
    </row>
    <row r="20" spans="2:9" s="13" customFormat="1">
      <c r="B20" s="12" t="s">
        <v>106</v>
      </c>
      <c r="C20" s="13">
        <v>131</v>
      </c>
      <c r="D20" s="29">
        <v>384</v>
      </c>
      <c r="E20" s="143">
        <f t="shared" si="0"/>
        <v>0.34114583333333331</v>
      </c>
      <c r="F20" s="12"/>
      <c r="G20" s="12"/>
      <c r="H20" s="12"/>
      <c r="I20" s="12"/>
    </row>
    <row r="21" spans="2:9" s="13" customFormat="1">
      <c r="B21" s="12" t="s">
        <v>81</v>
      </c>
      <c r="C21" s="13">
        <v>137</v>
      </c>
      <c r="D21" s="29">
        <v>412</v>
      </c>
      <c r="E21" s="143">
        <f t="shared" si="0"/>
        <v>0.33252427184466021</v>
      </c>
      <c r="F21" s="12"/>
      <c r="G21" s="12"/>
      <c r="H21" s="12"/>
      <c r="I21" s="12"/>
    </row>
    <row r="22" spans="2:9" s="13" customFormat="1">
      <c r="B22" s="12" t="s">
        <v>75</v>
      </c>
      <c r="C22" s="13">
        <v>13</v>
      </c>
      <c r="D22" s="29">
        <v>40</v>
      </c>
      <c r="E22" s="143">
        <f t="shared" si="0"/>
        <v>0.32500000000000001</v>
      </c>
      <c r="F22" s="12"/>
      <c r="G22" s="12"/>
      <c r="H22" s="12"/>
      <c r="I22" s="12"/>
    </row>
    <row r="23" spans="2:9" s="13" customFormat="1">
      <c r="B23" s="12" t="s">
        <v>63</v>
      </c>
      <c r="C23" s="13">
        <v>171</v>
      </c>
      <c r="D23" s="29">
        <v>574</v>
      </c>
      <c r="E23" s="143">
        <f t="shared" si="0"/>
        <v>0.29790940766550522</v>
      </c>
      <c r="F23" s="12"/>
      <c r="G23" s="12"/>
      <c r="H23" s="12"/>
      <c r="I23" s="12"/>
    </row>
    <row r="24" spans="2:9" s="13" customFormat="1">
      <c r="B24" s="12" t="s">
        <v>90</v>
      </c>
      <c r="C24" s="13">
        <v>1732</v>
      </c>
      <c r="D24" s="28">
        <v>5884</v>
      </c>
      <c r="E24" s="143">
        <f t="shared" si="0"/>
        <v>0.29435757987763428</v>
      </c>
      <c r="F24" s="12"/>
      <c r="G24" s="12"/>
      <c r="H24" s="12"/>
      <c r="I24" s="12"/>
    </row>
    <row r="25" spans="2:9" s="13" customFormat="1">
      <c r="B25" s="12" t="s">
        <v>77</v>
      </c>
      <c r="C25" s="13">
        <v>54</v>
      </c>
      <c r="D25" s="29">
        <v>192</v>
      </c>
      <c r="E25" s="143">
        <f t="shared" si="0"/>
        <v>0.28125</v>
      </c>
      <c r="F25" s="12"/>
      <c r="G25" s="12"/>
      <c r="H25" s="12"/>
      <c r="I25" s="12"/>
    </row>
    <row r="26" spans="2:9" s="13" customFormat="1">
      <c r="B26" s="12" t="s">
        <v>100</v>
      </c>
      <c r="C26" s="13">
        <v>108</v>
      </c>
      <c r="D26" s="29">
        <v>386</v>
      </c>
      <c r="E26" s="143">
        <f t="shared" si="0"/>
        <v>0.27979274611398963</v>
      </c>
      <c r="F26" s="12"/>
      <c r="G26" s="12"/>
      <c r="H26" s="12"/>
      <c r="I26" s="12"/>
    </row>
    <row r="27" spans="2:9" s="13" customFormat="1">
      <c r="B27" s="12" t="s">
        <v>108</v>
      </c>
      <c r="C27" s="13">
        <v>40</v>
      </c>
      <c r="D27" s="29">
        <v>148</v>
      </c>
      <c r="E27" s="143">
        <f t="shared" si="0"/>
        <v>0.27027027027027029</v>
      </c>
      <c r="F27" s="12"/>
      <c r="G27" s="12"/>
      <c r="H27" s="12"/>
      <c r="I27" s="12"/>
    </row>
    <row r="28" spans="2:9" s="13" customFormat="1">
      <c r="B28" s="12" t="s">
        <v>107</v>
      </c>
      <c r="C28" s="13">
        <v>31</v>
      </c>
      <c r="D28" s="29">
        <v>121</v>
      </c>
      <c r="E28" s="143">
        <f t="shared" si="0"/>
        <v>0.256198347107438</v>
      </c>
      <c r="F28" s="12"/>
      <c r="G28" s="12"/>
      <c r="H28" s="12"/>
      <c r="I28" s="12"/>
    </row>
    <row r="29" spans="2:9" s="13" customFormat="1">
      <c r="B29" s="12" t="s">
        <v>93</v>
      </c>
      <c r="C29" s="13">
        <v>58</v>
      </c>
      <c r="D29" s="29">
        <v>237</v>
      </c>
      <c r="E29" s="143">
        <f t="shared" si="0"/>
        <v>0.24472573839662448</v>
      </c>
      <c r="F29" s="12"/>
      <c r="G29" s="12"/>
      <c r="H29" s="12"/>
      <c r="I29" s="12"/>
    </row>
    <row r="30" spans="2:9" s="13" customFormat="1">
      <c r="B30" s="12" t="s">
        <v>89</v>
      </c>
      <c r="C30" s="13">
        <v>88</v>
      </c>
      <c r="D30" s="29">
        <v>360</v>
      </c>
      <c r="E30" s="143">
        <f t="shared" si="0"/>
        <v>0.24444444444444444</v>
      </c>
      <c r="F30" s="12"/>
      <c r="G30" s="12"/>
      <c r="H30" s="12"/>
      <c r="I30" s="12"/>
    </row>
    <row r="31" spans="2:9" s="13" customFormat="1">
      <c r="B31" s="12" t="s">
        <v>113</v>
      </c>
      <c r="C31" s="13">
        <v>31</v>
      </c>
      <c r="D31" s="29">
        <v>128</v>
      </c>
      <c r="E31" s="143">
        <f t="shared" si="0"/>
        <v>0.2421875</v>
      </c>
      <c r="I31" s="12"/>
    </row>
    <row r="32" spans="2:9" s="13" customFormat="1">
      <c r="B32" s="12" t="s">
        <v>174</v>
      </c>
      <c r="C32" s="13">
        <v>84</v>
      </c>
      <c r="D32" s="29">
        <v>348</v>
      </c>
      <c r="E32" s="143">
        <f t="shared" si="0"/>
        <v>0.2413793103448276</v>
      </c>
      <c r="F32" s="12"/>
      <c r="G32" s="12"/>
      <c r="H32" s="12"/>
      <c r="I32" s="12"/>
    </row>
    <row r="33" spans="2:9" s="13" customFormat="1">
      <c r="B33" s="12" t="s">
        <v>97</v>
      </c>
      <c r="C33" s="13">
        <v>28</v>
      </c>
      <c r="D33" s="29">
        <v>117</v>
      </c>
      <c r="E33" s="143">
        <f t="shared" si="0"/>
        <v>0.23931623931623933</v>
      </c>
      <c r="F33" s="12"/>
      <c r="G33" s="12"/>
      <c r="H33" s="12"/>
      <c r="I33" s="12"/>
    </row>
    <row r="34" spans="2:9" s="13" customFormat="1">
      <c r="B34" s="12" t="s">
        <v>175</v>
      </c>
      <c r="C34" s="13">
        <v>55</v>
      </c>
      <c r="D34" s="29">
        <v>231</v>
      </c>
      <c r="E34" s="143">
        <f t="shared" si="0"/>
        <v>0.23809523809523808</v>
      </c>
      <c r="F34" s="12"/>
      <c r="G34" s="12"/>
      <c r="H34" s="12"/>
      <c r="I34" s="12"/>
    </row>
    <row r="35" spans="2:9" s="13" customFormat="1">
      <c r="B35" s="12" t="s">
        <v>83</v>
      </c>
      <c r="C35" s="13">
        <v>390</v>
      </c>
      <c r="D35" s="29">
        <v>1712</v>
      </c>
      <c r="E35" s="143">
        <f t="shared" si="0"/>
        <v>0.22780373831775702</v>
      </c>
      <c r="F35" s="12"/>
      <c r="G35" s="12"/>
      <c r="H35" s="12"/>
      <c r="I35" s="12"/>
    </row>
    <row r="36" spans="2:9" s="13" customFormat="1">
      <c r="B36" s="12" t="s">
        <v>61</v>
      </c>
      <c r="C36" s="13">
        <v>35</v>
      </c>
      <c r="D36" s="29">
        <v>163</v>
      </c>
      <c r="E36" s="143">
        <f t="shared" si="0"/>
        <v>0.21472392638036811</v>
      </c>
      <c r="I36" s="12"/>
    </row>
    <row r="37" spans="2:9" s="13" customFormat="1">
      <c r="B37" s="12" t="s">
        <v>99</v>
      </c>
      <c r="C37" s="13">
        <v>14</v>
      </c>
      <c r="D37" s="29">
        <v>66</v>
      </c>
      <c r="E37" s="143">
        <f t="shared" si="0"/>
        <v>0.21212121212121213</v>
      </c>
      <c r="F37" s="12"/>
      <c r="G37" s="12"/>
      <c r="H37" s="12"/>
      <c r="I37" s="12"/>
    </row>
    <row r="38" spans="2:9" s="13" customFormat="1">
      <c r="B38" s="12" t="s">
        <v>65</v>
      </c>
      <c r="C38" s="13">
        <v>15</v>
      </c>
      <c r="D38" s="29">
        <v>73</v>
      </c>
      <c r="E38" s="143">
        <f t="shared" si="0"/>
        <v>0.20547945205479451</v>
      </c>
      <c r="F38" s="12"/>
      <c r="G38" s="12"/>
      <c r="H38" s="12"/>
      <c r="I38" s="12"/>
    </row>
    <row r="39" spans="2:9" s="13" customFormat="1">
      <c r="B39" s="12" t="s">
        <v>73</v>
      </c>
      <c r="C39" s="13">
        <v>7</v>
      </c>
      <c r="D39" s="29">
        <v>35</v>
      </c>
      <c r="E39" s="143">
        <f t="shared" ref="E39:E61" si="1">+C39/D39</f>
        <v>0.2</v>
      </c>
      <c r="F39" s="12"/>
      <c r="G39" s="12"/>
      <c r="H39" s="12"/>
      <c r="I39" s="12"/>
    </row>
    <row r="40" spans="2:9" s="13" customFormat="1">
      <c r="B40" s="12" t="s">
        <v>98</v>
      </c>
      <c r="C40" s="13">
        <v>100</v>
      </c>
      <c r="D40" s="29">
        <v>512</v>
      </c>
      <c r="E40" s="143">
        <f t="shared" si="1"/>
        <v>0.1953125</v>
      </c>
      <c r="F40" s="12"/>
      <c r="G40" s="12"/>
      <c r="H40" s="12"/>
      <c r="I40" s="12"/>
    </row>
    <row r="41" spans="2:9" s="13" customFormat="1">
      <c r="B41" s="12" t="s">
        <v>59</v>
      </c>
      <c r="C41" s="13">
        <v>22</v>
      </c>
      <c r="D41" s="29">
        <v>113</v>
      </c>
      <c r="E41" s="143">
        <f t="shared" si="1"/>
        <v>0.19469026548672566</v>
      </c>
      <c r="F41" s="12"/>
      <c r="G41" s="12"/>
      <c r="H41" s="12"/>
      <c r="I41" s="12"/>
    </row>
    <row r="42" spans="2:9" s="13" customFormat="1">
      <c r="B42" s="12" t="s">
        <v>95</v>
      </c>
      <c r="C42" s="13">
        <v>23</v>
      </c>
      <c r="D42" s="29">
        <v>119</v>
      </c>
      <c r="E42" s="143">
        <f t="shared" si="1"/>
        <v>0.19327731092436976</v>
      </c>
      <c r="F42" s="12"/>
      <c r="G42" s="12"/>
      <c r="H42" s="12"/>
      <c r="I42" s="12"/>
    </row>
    <row r="43" spans="2:9" s="13" customFormat="1">
      <c r="B43" s="12" t="s">
        <v>79</v>
      </c>
      <c r="C43" s="13">
        <v>14</v>
      </c>
      <c r="D43" s="29">
        <v>75</v>
      </c>
      <c r="E43" s="143">
        <f t="shared" si="1"/>
        <v>0.18666666666666668</v>
      </c>
      <c r="F43" s="12"/>
      <c r="G43" s="12"/>
      <c r="H43" s="12"/>
      <c r="I43" s="12"/>
    </row>
    <row r="44" spans="2:9" s="13" customFormat="1">
      <c r="B44" s="12" t="s">
        <v>101</v>
      </c>
      <c r="C44" s="13">
        <v>24</v>
      </c>
      <c r="D44" s="29">
        <v>130</v>
      </c>
      <c r="E44" s="143">
        <f t="shared" si="1"/>
        <v>0.18461538461538463</v>
      </c>
      <c r="F44" s="12"/>
      <c r="G44" s="12"/>
      <c r="H44" s="12"/>
      <c r="I44" s="12"/>
    </row>
    <row r="45" spans="2:9" s="13" customFormat="1">
      <c r="B45" s="12" t="s">
        <v>80</v>
      </c>
      <c r="C45" s="13">
        <v>38</v>
      </c>
      <c r="D45" s="29">
        <v>211</v>
      </c>
      <c r="E45" s="143">
        <f t="shared" si="1"/>
        <v>0.18009478672985782</v>
      </c>
      <c r="F45" s="12"/>
      <c r="G45" s="12"/>
      <c r="H45" s="12"/>
      <c r="I45" s="12"/>
    </row>
    <row r="46" spans="2:9" s="13" customFormat="1">
      <c r="B46" s="12" t="s">
        <v>86</v>
      </c>
      <c r="C46" s="13">
        <v>16</v>
      </c>
      <c r="D46" s="29">
        <v>89</v>
      </c>
      <c r="E46" s="143">
        <f t="shared" si="1"/>
        <v>0.1797752808988764</v>
      </c>
      <c r="F46" s="12"/>
      <c r="G46" s="12"/>
      <c r="H46" s="12"/>
      <c r="I46" s="12"/>
    </row>
    <row r="47" spans="2:9" s="13" customFormat="1">
      <c r="B47" s="12" t="s">
        <v>109</v>
      </c>
      <c r="C47" s="13">
        <v>50</v>
      </c>
      <c r="D47" s="29">
        <v>284</v>
      </c>
      <c r="E47" s="143">
        <f t="shared" si="1"/>
        <v>0.176056338028169</v>
      </c>
      <c r="F47" s="12"/>
      <c r="G47" s="12"/>
      <c r="H47" s="12"/>
      <c r="I47" s="12"/>
    </row>
    <row r="48" spans="2:9" s="13" customFormat="1">
      <c r="B48" s="12" t="s">
        <v>60</v>
      </c>
      <c r="C48" s="13">
        <v>28</v>
      </c>
      <c r="D48" s="29">
        <v>163</v>
      </c>
      <c r="E48" s="143">
        <f t="shared" si="1"/>
        <v>0.17177914110429449</v>
      </c>
      <c r="F48" s="12"/>
      <c r="G48" s="12"/>
      <c r="H48" s="12"/>
      <c r="I48" s="12"/>
    </row>
    <row r="49" spans="2:9" s="13" customFormat="1">
      <c r="B49" s="12" t="s">
        <v>82</v>
      </c>
      <c r="C49" s="13">
        <v>21</v>
      </c>
      <c r="D49" s="29">
        <v>130</v>
      </c>
      <c r="E49" s="143">
        <f t="shared" si="1"/>
        <v>0.16153846153846155</v>
      </c>
      <c r="F49" s="12"/>
      <c r="G49" s="12"/>
      <c r="H49" s="12"/>
      <c r="I49" s="12"/>
    </row>
    <row r="50" spans="2:9" s="13" customFormat="1">
      <c r="B50" s="12" t="s">
        <v>173</v>
      </c>
      <c r="C50" s="13">
        <v>9</v>
      </c>
      <c r="D50" s="29">
        <v>63</v>
      </c>
      <c r="E50" s="143">
        <f t="shared" si="1"/>
        <v>0.14285714285714285</v>
      </c>
      <c r="F50" s="12"/>
      <c r="G50" s="12"/>
      <c r="H50" s="12"/>
      <c r="I50" s="12"/>
    </row>
    <row r="51" spans="2:9" s="13" customFormat="1">
      <c r="B51" s="12" t="s">
        <v>74</v>
      </c>
      <c r="C51" s="13">
        <v>32</v>
      </c>
      <c r="D51" s="29">
        <v>225</v>
      </c>
      <c r="E51" s="143">
        <f t="shared" si="1"/>
        <v>0.14222222222222222</v>
      </c>
      <c r="F51" s="12"/>
      <c r="G51" s="12"/>
      <c r="H51" s="12"/>
      <c r="I51" s="12"/>
    </row>
    <row r="52" spans="2:9" s="13" customFormat="1">
      <c r="B52" s="12" t="s">
        <v>112</v>
      </c>
      <c r="C52" s="13">
        <v>23</v>
      </c>
      <c r="D52" s="29">
        <v>174</v>
      </c>
      <c r="E52" s="143">
        <f t="shared" si="1"/>
        <v>0.13218390804597702</v>
      </c>
      <c r="F52" s="12"/>
      <c r="G52" s="12"/>
      <c r="H52" s="12"/>
      <c r="I52" s="12"/>
    </row>
    <row r="53" spans="2:9" s="13" customFormat="1">
      <c r="B53" s="12" t="s">
        <v>176</v>
      </c>
      <c r="C53" s="13">
        <v>16</v>
      </c>
      <c r="D53" s="29">
        <v>125</v>
      </c>
      <c r="E53" s="143">
        <f t="shared" si="1"/>
        <v>0.128</v>
      </c>
      <c r="F53" s="12"/>
      <c r="G53" s="12"/>
      <c r="H53" s="12"/>
      <c r="I53" s="12"/>
    </row>
    <row r="54" spans="2:9" s="13" customFormat="1">
      <c r="B54" s="12" t="s">
        <v>68</v>
      </c>
      <c r="C54" s="13">
        <v>368</v>
      </c>
      <c r="D54" s="29">
        <v>3060</v>
      </c>
      <c r="E54" s="143">
        <f t="shared" si="1"/>
        <v>0.12026143790849673</v>
      </c>
      <c r="F54" s="12"/>
      <c r="G54" s="12"/>
      <c r="H54" s="12"/>
      <c r="I54" s="12"/>
    </row>
    <row r="55" spans="2:9" s="13" customFormat="1">
      <c r="B55" s="12" t="s">
        <v>58</v>
      </c>
      <c r="C55" s="13">
        <v>47</v>
      </c>
      <c r="D55" s="29">
        <v>400</v>
      </c>
      <c r="E55" s="143">
        <f t="shared" si="1"/>
        <v>0.11749999999999999</v>
      </c>
      <c r="F55" s="12"/>
      <c r="G55" s="12"/>
      <c r="H55" s="12"/>
      <c r="I55" s="12"/>
    </row>
    <row r="56" spans="2:9" s="13" customFormat="1">
      <c r="B56" s="12" t="s">
        <v>62</v>
      </c>
      <c r="C56" s="13">
        <v>7</v>
      </c>
      <c r="D56" s="29">
        <v>61</v>
      </c>
      <c r="E56" s="143">
        <f t="shared" si="1"/>
        <v>0.11475409836065574</v>
      </c>
      <c r="F56" s="12"/>
      <c r="G56" s="12"/>
      <c r="H56" s="12"/>
      <c r="I56" s="12"/>
    </row>
    <row r="57" spans="2:9" s="13" customFormat="1">
      <c r="B57" s="12" t="s">
        <v>64</v>
      </c>
      <c r="C57" s="13">
        <v>9</v>
      </c>
      <c r="D57" s="29">
        <v>79</v>
      </c>
      <c r="E57" s="143">
        <f t="shared" si="1"/>
        <v>0.11392405063291139</v>
      </c>
      <c r="F57" s="12"/>
      <c r="G57" s="12"/>
      <c r="H57" s="12"/>
      <c r="I57" s="12"/>
    </row>
    <row r="58" spans="2:9" s="13" customFormat="1">
      <c r="B58" s="12" t="s">
        <v>84</v>
      </c>
      <c r="C58" s="13">
        <v>18</v>
      </c>
      <c r="D58" s="29">
        <v>170</v>
      </c>
      <c r="E58" s="143">
        <f t="shared" si="1"/>
        <v>0.10588235294117647</v>
      </c>
      <c r="F58" s="12"/>
      <c r="G58" s="12"/>
      <c r="H58" s="12"/>
      <c r="I58" s="12"/>
    </row>
    <row r="59" spans="2:9" s="13" customFormat="1">
      <c r="B59" s="12" t="s">
        <v>111</v>
      </c>
      <c r="C59" s="13">
        <v>5</v>
      </c>
      <c r="D59" s="29">
        <v>55</v>
      </c>
      <c r="E59" s="143">
        <f t="shared" si="1"/>
        <v>9.0909090909090912E-2</v>
      </c>
      <c r="F59" s="12"/>
      <c r="G59" s="12"/>
      <c r="H59" s="12"/>
      <c r="I59" s="12"/>
    </row>
    <row r="60" spans="2:9" s="13" customFormat="1">
      <c r="B60" s="12" t="s">
        <v>72</v>
      </c>
      <c r="C60" s="13">
        <v>83</v>
      </c>
      <c r="D60" s="29">
        <v>947</v>
      </c>
      <c r="E60" s="143">
        <f t="shared" si="1"/>
        <v>8.7645195353748678E-2</v>
      </c>
      <c r="F60" s="12"/>
      <c r="G60" s="12"/>
      <c r="H60" s="12"/>
      <c r="I60" s="12"/>
    </row>
    <row r="61" spans="2:9" s="13" customFormat="1">
      <c r="B61" s="12" t="s">
        <v>110</v>
      </c>
      <c r="C61" s="13">
        <v>4</v>
      </c>
      <c r="D61" s="29">
        <v>89</v>
      </c>
      <c r="E61" s="143">
        <f t="shared" si="1"/>
        <v>4.49438202247191E-2</v>
      </c>
      <c r="F61" s="12"/>
      <c r="G61" s="12"/>
      <c r="H61" s="12"/>
      <c r="I61" s="12"/>
    </row>
    <row r="62" spans="2:9">
      <c r="B62" s="180" t="s">
        <v>5</v>
      </c>
      <c r="C62" s="23">
        <v>6519</v>
      </c>
      <c r="D62" s="23">
        <v>25018</v>
      </c>
      <c r="E62" s="181">
        <f t="shared" ref="E62" si="2">+C62/D62</f>
        <v>0.2605723878807259</v>
      </c>
    </row>
    <row r="63" spans="2:9">
      <c r="B63" s="12"/>
      <c r="C63" s="12"/>
    </row>
    <row r="64" spans="2:9">
      <c r="B64" s="12"/>
      <c r="C64" s="12"/>
    </row>
    <row r="65" spans="2:3">
      <c r="B65" s="12"/>
      <c r="C65" s="12"/>
    </row>
    <row r="66" spans="2:3">
      <c r="B66" s="12"/>
    </row>
    <row r="67" spans="2:3">
      <c r="B67" s="12"/>
    </row>
    <row r="68" spans="2:3">
      <c r="B68" s="12"/>
    </row>
    <row r="69" spans="2:3">
      <c r="B69" s="12"/>
    </row>
    <row r="70" spans="2:3">
      <c r="B70" s="12"/>
    </row>
    <row r="71" spans="2:3">
      <c r="B71" s="12"/>
    </row>
    <row r="72" spans="2:3">
      <c r="B72" s="12"/>
    </row>
    <row r="73" spans="2:3">
      <c r="B73" s="12"/>
    </row>
    <row r="74" spans="2:3">
      <c r="B74" s="12"/>
    </row>
    <row r="75" spans="2:3">
      <c r="B75" s="12"/>
    </row>
    <row r="76" spans="2:3">
      <c r="B76" s="12"/>
    </row>
    <row r="77" spans="2:3">
      <c r="B77" s="12"/>
    </row>
    <row r="78" spans="2:3">
      <c r="B78" s="12"/>
    </row>
    <row r="79" spans="2:3">
      <c r="B79" s="12"/>
    </row>
    <row r="80" spans="2:3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</sheetData>
  <sortState xmlns:xlrd2="http://schemas.microsoft.com/office/spreadsheetml/2017/richdata2" ref="B5:E59">
    <sortCondition descending="1" ref="E5:E59"/>
  </sortState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showGridLines="0" workbookViewId="0">
      <selection activeCell="A2" sqref="A2"/>
    </sheetView>
  </sheetViews>
  <sheetFormatPr baseColWidth="10" defaultColWidth="11.44140625" defaultRowHeight="14.4"/>
  <cols>
    <col min="1" max="1" width="11.44140625" style="12"/>
    <col min="2" max="2" width="23.44140625" style="12" bestFit="1" customWidth="1"/>
    <col min="3" max="3" width="21" style="12" bestFit="1" customWidth="1"/>
    <col min="4" max="4" width="11.44140625" style="12"/>
    <col min="5" max="5" width="22.6640625" style="12" bestFit="1" customWidth="1"/>
    <col min="6" max="6" width="12.88671875" style="12" bestFit="1" customWidth="1"/>
    <col min="7" max="16384" width="11.44140625" style="12"/>
  </cols>
  <sheetData>
    <row r="1" spans="1:6">
      <c r="A1" s="30" t="s">
        <v>897</v>
      </c>
    </row>
    <row r="2" spans="1:6">
      <c r="A2" s="3" t="s">
        <v>1115</v>
      </c>
    </row>
    <row r="3" spans="1:6">
      <c r="A3" s="11" t="s">
        <v>162</v>
      </c>
    </row>
    <row r="4" spans="1:6" s="20" customFormat="1"/>
    <row r="6" spans="1:6">
      <c r="B6" s="18" t="s">
        <v>54</v>
      </c>
      <c r="C6" s="18" t="s">
        <v>159</v>
      </c>
      <c r="E6" s="38" t="s">
        <v>189</v>
      </c>
      <c r="F6" s="38" t="s">
        <v>190</v>
      </c>
    </row>
    <row r="7" spans="1:6">
      <c r="B7" s="36" t="s">
        <v>22</v>
      </c>
      <c r="C7" s="13">
        <v>11871</v>
      </c>
      <c r="E7" s="35" t="s">
        <v>191</v>
      </c>
      <c r="F7" s="22">
        <v>0.44493145849267518</v>
      </c>
    </row>
    <row r="8" spans="1:6">
      <c r="B8" s="36" t="s">
        <v>32</v>
      </c>
      <c r="C8" s="13">
        <v>3635</v>
      </c>
      <c r="E8" s="35" t="s">
        <v>22</v>
      </c>
      <c r="F8" s="22">
        <v>0.17460434194269578</v>
      </c>
    </row>
    <row r="9" spans="1:6">
      <c r="B9" s="36" t="s">
        <v>185</v>
      </c>
      <c r="C9" s="13">
        <v>30250</v>
      </c>
      <c r="E9" s="35" t="s">
        <v>188</v>
      </c>
      <c r="F9" s="22">
        <v>7.9175736894746135E-2</v>
      </c>
    </row>
    <row r="10" spans="1:6">
      <c r="B10" s="36" t="s">
        <v>33</v>
      </c>
      <c r="C10" s="13">
        <v>1463</v>
      </c>
      <c r="E10" s="35" t="s">
        <v>32</v>
      </c>
      <c r="F10" s="22">
        <v>5.3465317408954521E-2</v>
      </c>
    </row>
    <row r="11" spans="1:6">
      <c r="B11" s="36" t="s">
        <v>28</v>
      </c>
      <c r="C11" s="13">
        <v>939</v>
      </c>
      <c r="E11" s="35" t="s">
        <v>31</v>
      </c>
      <c r="F11" s="22">
        <v>3.7962581632052718E-2</v>
      </c>
    </row>
    <row r="12" spans="1:6">
      <c r="B12" s="36" t="s">
        <v>23</v>
      </c>
      <c r="C12" s="13">
        <v>1483</v>
      </c>
      <c r="E12" s="35" t="s">
        <v>29</v>
      </c>
      <c r="F12" s="22">
        <v>2.9313996587633107E-2</v>
      </c>
    </row>
    <row r="13" spans="1:6">
      <c r="B13" s="36" t="s">
        <v>46</v>
      </c>
      <c r="C13" s="13">
        <v>84</v>
      </c>
      <c r="E13" s="35" t="s">
        <v>26</v>
      </c>
      <c r="F13" s="22">
        <v>2.2415720421250809E-2</v>
      </c>
    </row>
    <row r="14" spans="1:6">
      <c r="B14" s="36" t="s">
        <v>40</v>
      </c>
      <c r="C14" s="13">
        <v>491</v>
      </c>
      <c r="E14" s="35" t="s">
        <v>192</v>
      </c>
      <c r="F14" s="22">
        <v>2.181267282461611E-2</v>
      </c>
    </row>
    <row r="15" spans="1:6">
      <c r="B15" s="36" t="s">
        <v>34</v>
      </c>
      <c r="C15" s="13">
        <v>491</v>
      </c>
      <c r="E15" s="35" t="s">
        <v>193</v>
      </c>
      <c r="F15" s="22">
        <v>2.151850326528211E-2</v>
      </c>
    </row>
    <row r="16" spans="1:6">
      <c r="B16" s="36" t="s">
        <v>35</v>
      </c>
      <c r="C16" s="13">
        <v>458</v>
      </c>
      <c r="E16" s="39" t="s">
        <v>27</v>
      </c>
      <c r="F16" s="40">
        <v>2.123904218391481E-2</v>
      </c>
    </row>
    <row r="17" spans="2:6">
      <c r="B17" s="36" t="s">
        <v>29</v>
      </c>
      <c r="C17" s="13">
        <v>1993</v>
      </c>
      <c r="E17" s="41" t="s">
        <v>194</v>
      </c>
      <c r="F17" s="42">
        <v>9.4E-2</v>
      </c>
    </row>
    <row r="18" spans="2:6">
      <c r="B18" s="36" t="s">
        <v>186</v>
      </c>
      <c r="C18" s="13">
        <v>126</v>
      </c>
    </row>
    <row r="19" spans="2:6">
      <c r="B19" s="36" t="s">
        <v>24</v>
      </c>
      <c r="C19" s="13">
        <v>518</v>
      </c>
    </row>
    <row r="20" spans="2:6">
      <c r="B20" s="36" t="s">
        <v>187</v>
      </c>
      <c r="C20" s="13">
        <v>174</v>
      </c>
    </row>
    <row r="21" spans="2:6">
      <c r="B21" s="36" t="s">
        <v>37</v>
      </c>
      <c r="C21" s="13">
        <v>435</v>
      </c>
    </row>
    <row r="22" spans="2:6">
      <c r="B22" s="36" t="s">
        <v>50</v>
      </c>
      <c r="C22" s="13">
        <v>419</v>
      </c>
    </row>
    <row r="23" spans="2:6">
      <c r="B23" s="36" t="s">
        <v>42</v>
      </c>
      <c r="C23" s="13">
        <v>390</v>
      </c>
    </row>
    <row r="24" spans="2:6">
      <c r="B24" s="36" t="s">
        <v>30</v>
      </c>
      <c r="C24" s="13">
        <v>906</v>
      </c>
    </row>
    <row r="25" spans="2:6">
      <c r="B25" s="36" t="s">
        <v>25</v>
      </c>
      <c r="C25" s="13">
        <v>562</v>
      </c>
    </row>
    <row r="26" spans="2:6">
      <c r="B26" s="36" t="s">
        <v>26</v>
      </c>
      <c r="C26" s="13">
        <v>1524</v>
      </c>
    </row>
    <row r="27" spans="2:6">
      <c r="B27" s="36" t="s">
        <v>31</v>
      </c>
      <c r="C27" s="13">
        <v>2581</v>
      </c>
    </row>
    <row r="28" spans="2:6">
      <c r="B28" s="36" t="s">
        <v>39</v>
      </c>
      <c r="C28" s="13">
        <v>221</v>
      </c>
    </row>
    <row r="29" spans="2:6">
      <c r="B29" s="36" t="s">
        <v>27</v>
      </c>
      <c r="C29" s="13">
        <v>1444</v>
      </c>
    </row>
    <row r="30" spans="2:6">
      <c r="B30" s="36" t="s">
        <v>188</v>
      </c>
      <c r="C30" s="13">
        <v>5383</v>
      </c>
    </row>
    <row r="31" spans="2:6">
      <c r="B31" s="36" t="s">
        <v>45</v>
      </c>
      <c r="C31" s="13">
        <v>13</v>
      </c>
    </row>
    <row r="32" spans="2:6">
      <c r="B32" s="36" t="s">
        <v>47</v>
      </c>
      <c r="C32" s="13">
        <v>53</v>
      </c>
    </row>
    <row r="33" spans="2:3">
      <c r="B33" s="36" t="s">
        <v>51</v>
      </c>
      <c r="C33" s="13">
        <v>39</v>
      </c>
    </row>
    <row r="34" spans="2:3">
      <c r="B34" s="36" t="s">
        <v>38</v>
      </c>
      <c r="C34" s="13">
        <v>10</v>
      </c>
    </row>
    <row r="35" spans="2:3">
      <c r="B35" s="36" t="s">
        <v>44</v>
      </c>
      <c r="C35" s="13">
        <v>5</v>
      </c>
    </row>
    <row r="36" spans="2:3">
      <c r="B36" s="36" t="s">
        <v>48</v>
      </c>
      <c r="C36" s="13">
        <v>1</v>
      </c>
    </row>
    <row r="37" spans="2:3">
      <c r="B37" s="36" t="s">
        <v>49</v>
      </c>
      <c r="C37" s="13">
        <v>17</v>
      </c>
    </row>
    <row r="38" spans="2:3">
      <c r="B38" s="36" t="s">
        <v>52</v>
      </c>
      <c r="C38" s="13">
        <v>2</v>
      </c>
    </row>
    <row r="39" spans="2:3">
      <c r="B39" s="36" t="s">
        <v>53</v>
      </c>
      <c r="C39" s="13">
        <v>7</v>
      </c>
    </row>
    <row r="40" spans="2:3">
      <c r="B40" s="18" t="s">
        <v>5</v>
      </c>
      <c r="C40" s="37">
        <f>SUM(C7:C39)</f>
        <v>67988</v>
      </c>
    </row>
  </sheetData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9"/>
  <sheetViews>
    <sheetView showGridLines="0" workbookViewId="0">
      <selection activeCell="A2" sqref="A2"/>
    </sheetView>
  </sheetViews>
  <sheetFormatPr baseColWidth="10" defaultColWidth="11.44140625" defaultRowHeight="14.4"/>
  <cols>
    <col min="1" max="1" width="11.44140625" style="12"/>
    <col min="2" max="2" width="51.6640625" style="12" bestFit="1" customWidth="1"/>
    <col min="3" max="3" width="21" style="12" bestFit="1" customWidth="1"/>
    <col min="4" max="4" width="12.44140625" style="12" bestFit="1" customWidth="1"/>
    <col min="5" max="5" width="10.6640625" style="12" customWidth="1"/>
    <col min="6" max="6" width="31" style="12" customWidth="1"/>
    <col min="7" max="7" width="12.44140625" style="12" bestFit="1" customWidth="1"/>
    <col min="8" max="16384" width="11.44140625" style="12"/>
  </cols>
  <sheetData>
    <row r="1" spans="1:10">
      <c r="A1" s="30" t="s">
        <v>898</v>
      </c>
    </row>
    <row r="2" spans="1:10">
      <c r="A2" s="3" t="s">
        <v>1115</v>
      </c>
    </row>
    <row r="3" spans="1:10">
      <c r="A3" s="11" t="s">
        <v>162</v>
      </c>
    </row>
    <row r="4" spans="1:10" s="20" customFormat="1"/>
    <row r="5" spans="1:10" s="20" customFormat="1">
      <c r="B5" s="18" t="s">
        <v>169</v>
      </c>
      <c r="C5" s="18" t="s">
        <v>159</v>
      </c>
      <c r="D5" s="18" t="s">
        <v>2</v>
      </c>
      <c r="F5" s="47" t="s">
        <v>169</v>
      </c>
      <c r="G5" s="18" t="s">
        <v>2</v>
      </c>
    </row>
    <row r="6" spans="1:10">
      <c r="B6" s="36" t="s">
        <v>195</v>
      </c>
      <c r="C6" s="13">
        <v>33696</v>
      </c>
      <c r="D6" s="44">
        <f>+C6/$C$39</f>
        <v>0.49561687356592338</v>
      </c>
      <c r="F6" s="35" t="s">
        <v>191</v>
      </c>
      <c r="G6" s="22">
        <v>0.49561687356592299</v>
      </c>
      <c r="I6" s="35" t="s">
        <v>191</v>
      </c>
      <c r="J6" s="22">
        <v>0.44493145849267518</v>
      </c>
    </row>
    <row r="7" spans="1:10">
      <c r="B7" s="36" t="s">
        <v>22</v>
      </c>
      <c r="C7" s="13">
        <v>12681</v>
      </c>
      <c r="D7" s="44">
        <f t="shared" ref="D7:D39" si="0">+C7/$C$39</f>
        <v>0.18651820909572278</v>
      </c>
      <c r="F7" s="35" t="s">
        <v>196</v>
      </c>
      <c r="G7" s="22">
        <v>0.18651820909572281</v>
      </c>
      <c r="I7" s="35" t="s">
        <v>22</v>
      </c>
      <c r="J7" s="22">
        <v>0.17460434194269578</v>
      </c>
    </row>
    <row r="8" spans="1:10">
      <c r="B8" s="36" t="s">
        <v>188</v>
      </c>
      <c r="C8" s="13">
        <v>5277</v>
      </c>
      <c r="D8" s="44">
        <f t="shared" si="0"/>
        <v>7.7616638230275925E-2</v>
      </c>
      <c r="F8" s="35" t="s">
        <v>188</v>
      </c>
      <c r="G8" s="22">
        <v>7.7616638230275925E-2</v>
      </c>
      <c r="I8" s="35" t="s">
        <v>188</v>
      </c>
      <c r="J8" s="22">
        <v>7.9175736894746135E-2</v>
      </c>
    </row>
    <row r="9" spans="1:10">
      <c r="B9" s="36" t="s">
        <v>32</v>
      </c>
      <c r="C9" s="13">
        <v>3185</v>
      </c>
      <c r="D9" s="44">
        <f t="shared" si="0"/>
        <v>4.6846502323939519E-2</v>
      </c>
      <c r="F9" s="35" t="s">
        <v>197</v>
      </c>
      <c r="G9" s="22">
        <v>4.6846502323939519E-2</v>
      </c>
      <c r="I9" s="35" t="s">
        <v>32</v>
      </c>
      <c r="J9" s="22">
        <v>5.3465317408954521E-2</v>
      </c>
    </row>
    <row r="10" spans="1:10">
      <c r="B10" s="36" t="s">
        <v>29</v>
      </c>
      <c r="C10" s="13">
        <v>2063</v>
      </c>
      <c r="D10" s="44">
        <f t="shared" si="0"/>
        <v>3.0343590045302113E-2</v>
      </c>
      <c r="F10" s="39" t="s">
        <v>29</v>
      </c>
      <c r="G10" s="40">
        <v>3.0343590045302113E-2</v>
      </c>
      <c r="I10" s="35" t="s">
        <v>31</v>
      </c>
      <c r="J10" s="22">
        <v>3.7962581632052718E-2</v>
      </c>
    </row>
    <row r="11" spans="1:10">
      <c r="B11" s="36" t="s">
        <v>31</v>
      </c>
      <c r="C11" s="13">
        <v>1916</v>
      </c>
      <c r="D11" s="44">
        <f t="shared" si="0"/>
        <v>2.8181443784197211E-2</v>
      </c>
      <c r="F11" s="35" t="s">
        <v>198</v>
      </c>
      <c r="G11" s="22">
        <v>2.8181443784197211E-2</v>
      </c>
      <c r="I11" s="35" t="s">
        <v>29</v>
      </c>
      <c r="J11" s="22">
        <v>2.9313996587633107E-2</v>
      </c>
    </row>
    <row r="12" spans="1:10">
      <c r="B12" s="36" t="s">
        <v>26</v>
      </c>
      <c r="C12" s="13">
        <v>1788</v>
      </c>
      <c r="D12" s="44">
        <f t="shared" si="0"/>
        <v>2.6298758604459609E-2</v>
      </c>
      <c r="F12" s="35" t="s">
        <v>199</v>
      </c>
      <c r="G12" s="22">
        <v>2.6298758604459609E-2</v>
      </c>
      <c r="I12" s="35" t="s">
        <v>26</v>
      </c>
      <c r="J12" s="22">
        <v>2.2415720421250809E-2</v>
      </c>
    </row>
    <row r="13" spans="1:10">
      <c r="B13" s="36" t="s">
        <v>33</v>
      </c>
      <c r="C13" s="13">
        <v>1299</v>
      </c>
      <c r="D13" s="44">
        <f t="shared" si="0"/>
        <v>1.9106312878743308E-2</v>
      </c>
      <c r="F13" s="36" t="s">
        <v>33</v>
      </c>
      <c r="G13" s="143">
        <v>1.9106312878743308E-2</v>
      </c>
      <c r="I13" s="35" t="s">
        <v>192</v>
      </c>
      <c r="J13" s="22">
        <v>2.181267282461611E-2</v>
      </c>
    </row>
    <row r="14" spans="1:10">
      <c r="B14" s="36" t="s">
        <v>23</v>
      </c>
      <c r="C14" s="13">
        <v>1047</v>
      </c>
      <c r="D14" s="44">
        <f t="shared" si="0"/>
        <v>1.5399776431134906E-2</v>
      </c>
      <c r="F14" s="36" t="s">
        <v>23</v>
      </c>
      <c r="G14" s="143">
        <v>1.5399776431134906E-2</v>
      </c>
      <c r="I14" s="35" t="s">
        <v>193</v>
      </c>
      <c r="J14" s="22">
        <v>2.151850326528211E-2</v>
      </c>
    </row>
    <row r="15" spans="1:10">
      <c r="B15" s="36" t="s">
        <v>27</v>
      </c>
      <c r="C15" s="13">
        <v>599</v>
      </c>
      <c r="D15" s="44">
        <f t="shared" si="0"/>
        <v>8.8103783020533032E-3</v>
      </c>
      <c r="F15" s="36" t="s">
        <v>27</v>
      </c>
      <c r="G15" s="143">
        <v>8.8103783020533032E-3</v>
      </c>
      <c r="I15" s="39" t="s">
        <v>27</v>
      </c>
      <c r="J15" s="40">
        <v>2.123904218391481E-2</v>
      </c>
    </row>
    <row r="16" spans="1:10">
      <c r="B16" s="36" t="s">
        <v>28</v>
      </c>
      <c r="C16" s="13">
        <v>486</v>
      </c>
      <c r="D16" s="44">
        <f t="shared" si="0"/>
        <v>7.1483202918162028E-3</v>
      </c>
      <c r="F16" s="41" t="s">
        <v>194</v>
      </c>
      <c r="G16" s="42">
        <v>0.10857798435017983</v>
      </c>
      <c r="I16" s="41" t="s">
        <v>194</v>
      </c>
      <c r="J16" s="42">
        <v>9.4E-2</v>
      </c>
    </row>
    <row r="17" spans="2:4">
      <c r="B17" s="36" t="s">
        <v>34</v>
      </c>
      <c r="C17" s="13">
        <v>439</v>
      </c>
      <c r="D17" s="44">
        <f t="shared" si="0"/>
        <v>6.4570218273813026E-3</v>
      </c>
    </row>
    <row r="18" spans="2:4">
      <c r="B18" s="36" t="s">
        <v>30</v>
      </c>
      <c r="C18" s="13">
        <v>400</v>
      </c>
      <c r="D18" s="44">
        <f t="shared" si="0"/>
        <v>5.8833911866800022E-3</v>
      </c>
    </row>
    <row r="19" spans="2:4">
      <c r="B19" s="36" t="s">
        <v>40</v>
      </c>
      <c r="C19" s="13">
        <v>383</v>
      </c>
      <c r="D19" s="44">
        <f t="shared" si="0"/>
        <v>5.6333470612461023E-3</v>
      </c>
    </row>
    <row r="20" spans="2:4">
      <c r="B20" s="36" t="s">
        <v>24</v>
      </c>
      <c r="C20" s="13">
        <v>375</v>
      </c>
      <c r="D20" s="44">
        <f t="shared" si="0"/>
        <v>5.5156792375125026E-3</v>
      </c>
    </row>
    <row r="21" spans="2:4">
      <c r="B21" s="36" t="s">
        <v>50</v>
      </c>
      <c r="C21" s="13">
        <v>371</v>
      </c>
      <c r="D21" s="44">
        <f t="shared" si="0"/>
        <v>5.4568453256457023E-3</v>
      </c>
    </row>
    <row r="22" spans="2:4">
      <c r="B22" s="36" t="s">
        <v>35</v>
      </c>
      <c r="C22" s="13">
        <v>364</v>
      </c>
      <c r="D22" s="44">
        <f t="shared" si="0"/>
        <v>5.3538859798788023E-3</v>
      </c>
    </row>
    <row r="23" spans="2:4">
      <c r="B23" s="36" t="s">
        <v>42</v>
      </c>
      <c r="C23" s="13">
        <v>363</v>
      </c>
      <c r="D23" s="44">
        <f t="shared" si="0"/>
        <v>5.3391775019121018E-3</v>
      </c>
    </row>
    <row r="24" spans="2:4">
      <c r="B24" s="36" t="s">
        <v>37</v>
      </c>
      <c r="C24" s="13">
        <v>308</v>
      </c>
      <c r="D24" s="44">
        <f t="shared" si="0"/>
        <v>4.5302112137436019E-3</v>
      </c>
    </row>
    <row r="25" spans="2:4">
      <c r="B25" s="36" t="s">
        <v>25</v>
      </c>
      <c r="C25" s="13">
        <v>235</v>
      </c>
      <c r="D25" s="44">
        <f t="shared" si="0"/>
        <v>3.4564923221745013E-3</v>
      </c>
    </row>
    <row r="26" spans="2:4">
      <c r="B26" s="36" t="s">
        <v>187</v>
      </c>
      <c r="C26" s="13">
        <v>180</v>
      </c>
      <c r="D26" s="44">
        <f t="shared" si="0"/>
        <v>2.647526034006001E-3</v>
      </c>
    </row>
    <row r="27" spans="2:4">
      <c r="B27" s="36" t="s">
        <v>39</v>
      </c>
      <c r="C27" s="13">
        <v>167</v>
      </c>
      <c r="D27" s="44">
        <f t="shared" si="0"/>
        <v>2.456315820438901E-3</v>
      </c>
    </row>
    <row r="28" spans="2:4">
      <c r="B28" s="36" t="s">
        <v>47</v>
      </c>
      <c r="C28" s="13">
        <v>103</v>
      </c>
      <c r="D28" s="44">
        <f t="shared" si="0"/>
        <v>1.5149732305701005E-3</v>
      </c>
    </row>
    <row r="29" spans="2:4">
      <c r="B29" s="36" t="s">
        <v>186</v>
      </c>
      <c r="C29" s="13">
        <v>82</v>
      </c>
      <c r="D29" s="44">
        <f t="shared" si="0"/>
        <v>1.2060951932694004E-3</v>
      </c>
    </row>
    <row r="30" spans="2:4">
      <c r="B30" s="36" t="s">
        <v>46</v>
      </c>
      <c r="C30" s="13">
        <v>61</v>
      </c>
      <c r="D30" s="44">
        <f t="shared" si="0"/>
        <v>8.9721715596870037E-4</v>
      </c>
    </row>
    <row r="31" spans="2:4">
      <c r="B31" s="36" t="s">
        <v>51</v>
      </c>
      <c r="C31" s="13">
        <v>43</v>
      </c>
      <c r="D31" s="44">
        <f t="shared" si="0"/>
        <v>6.3246455256810023E-4</v>
      </c>
    </row>
    <row r="32" spans="2:4">
      <c r="B32" s="36" t="s">
        <v>45</v>
      </c>
      <c r="C32" s="13">
        <v>20</v>
      </c>
      <c r="D32" s="44">
        <f t="shared" si="0"/>
        <v>2.9416955933400012E-4</v>
      </c>
    </row>
    <row r="33" spans="2:4">
      <c r="B33" s="36" t="s">
        <v>49</v>
      </c>
      <c r="C33" s="13">
        <v>14</v>
      </c>
      <c r="D33" s="44">
        <f t="shared" si="0"/>
        <v>2.0591869153380009E-4</v>
      </c>
    </row>
    <row r="34" spans="2:4">
      <c r="B34" s="43" t="s">
        <v>38</v>
      </c>
      <c r="C34" s="21">
        <v>13</v>
      </c>
      <c r="D34" s="44">
        <f t="shared" si="0"/>
        <v>1.9121021356710007E-4</v>
      </c>
    </row>
    <row r="35" spans="2:4">
      <c r="B35" s="36" t="s">
        <v>44</v>
      </c>
      <c r="C35" s="13">
        <v>10</v>
      </c>
      <c r="D35" s="44">
        <f t="shared" si="0"/>
        <v>1.4708477966700006E-4</v>
      </c>
    </row>
    <row r="36" spans="2:4">
      <c r="B36" s="36" t="s">
        <v>48</v>
      </c>
      <c r="C36" s="16">
        <v>5</v>
      </c>
      <c r="D36" s="44">
        <f t="shared" si="0"/>
        <v>7.354238983350003E-5</v>
      </c>
    </row>
    <row r="37" spans="2:4">
      <c r="B37" s="36" t="s">
        <v>53</v>
      </c>
      <c r="C37" s="16">
        <v>1</v>
      </c>
      <c r="D37" s="44">
        <f t="shared" si="0"/>
        <v>1.4708477966700006E-5</v>
      </c>
    </row>
    <row r="38" spans="2:4">
      <c r="B38" s="45" t="s">
        <v>168</v>
      </c>
      <c r="C38" s="16">
        <v>14</v>
      </c>
      <c r="D38" s="44">
        <f t="shared" si="0"/>
        <v>2.0591869153380009E-4</v>
      </c>
    </row>
    <row r="39" spans="2:4">
      <c r="B39" s="18" t="s">
        <v>5</v>
      </c>
      <c r="C39" s="23">
        <v>67988</v>
      </c>
      <c r="D39" s="46">
        <f t="shared" si="0"/>
        <v>1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C78"/>
  <sheetViews>
    <sheetView showGridLines="0" zoomScale="60" zoomScaleNormal="60" workbookViewId="0">
      <selection activeCell="A2" sqref="A2"/>
    </sheetView>
  </sheetViews>
  <sheetFormatPr baseColWidth="10" defaultColWidth="11.44140625" defaultRowHeight="13.2"/>
  <cols>
    <col min="1" max="1" width="11.44140625" style="182"/>
    <col min="2" max="2" width="28" style="191" bestFit="1" customWidth="1"/>
    <col min="3" max="3" width="14.6640625" style="192" bestFit="1" customWidth="1"/>
    <col min="4" max="4" width="14.44140625" style="192" bestFit="1" customWidth="1"/>
    <col min="5" max="5" width="11.33203125" style="192" bestFit="1" customWidth="1"/>
    <col min="6" max="6" width="15.88671875" style="192" bestFit="1" customWidth="1"/>
    <col min="7" max="7" width="13.6640625" style="192" bestFit="1" customWidth="1"/>
    <col min="8" max="8" width="18" style="192" bestFit="1" customWidth="1"/>
    <col min="9" max="9" width="11.88671875" style="192" bestFit="1" customWidth="1"/>
    <col min="10" max="10" width="11.5546875" style="192" bestFit="1" customWidth="1"/>
    <col min="11" max="11" width="11.33203125" style="192" bestFit="1" customWidth="1"/>
    <col min="12" max="12" width="12.5546875" style="192" bestFit="1" customWidth="1"/>
    <col min="13" max="13" width="13.6640625" style="192" bestFit="1" customWidth="1"/>
    <col min="14" max="14" width="10.44140625" style="192" bestFit="1" customWidth="1"/>
    <col min="15" max="15" width="10.109375" style="192" bestFit="1" customWidth="1"/>
    <col min="16" max="16" width="10.5546875" style="192" bestFit="1" customWidth="1"/>
    <col min="17" max="17" width="13.33203125" style="192" bestFit="1" customWidth="1"/>
    <col min="18" max="18" width="18.6640625" style="192" bestFit="1" customWidth="1"/>
    <col min="19" max="19" width="11.88671875" style="192" bestFit="1" customWidth="1"/>
    <col min="20" max="20" width="13.33203125" style="192" bestFit="1" customWidth="1"/>
    <col min="21" max="21" width="9.109375" style="192" bestFit="1" customWidth="1"/>
    <col min="22" max="22" width="14.6640625" style="192" bestFit="1" customWidth="1"/>
    <col min="23" max="23" width="15.5546875" style="192" bestFit="1" customWidth="1"/>
    <col min="24" max="24" width="9.44140625" style="192" bestFit="1" customWidth="1"/>
    <col min="25" max="25" width="10.88671875" style="192" bestFit="1" customWidth="1"/>
    <col min="26" max="26" width="12.6640625" style="192" bestFit="1" customWidth="1"/>
    <col min="27" max="27" width="14.109375" style="192" bestFit="1" customWidth="1"/>
    <col min="28" max="28" width="12.33203125" style="192" bestFit="1" customWidth="1"/>
    <col min="29" max="29" width="14.109375" style="192" bestFit="1" customWidth="1"/>
    <col min="30" max="30" width="14.6640625" style="192" bestFit="1" customWidth="1"/>
    <col min="31" max="31" width="9.88671875" style="192" bestFit="1" customWidth="1"/>
    <col min="32" max="32" width="11.109375" style="192" bestFit="1" customWidth="1"/>
    <col min="33" max="33" width="12.33203125" style="192" bestFit="1" customWidth="1"/>
    <col min="34" max="34" width="12.5546875" style="192" bestFit="1" customWidth="1"/>
    <col min="35" max="35" width="14.44140625" style="192" customWidth="1"/>
    <col min="36" max="16384" width="11.44140625" style="182"/>
  </cols>
  <sheetData>
    <row r="1" spans="1:35 16383:16383">
      <c r="A1" s="30" t="s">
        <v>905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XFC1" s="184">
        <v>0.39</v>
      </c>
    </row>
    <row r="2" spans="1:35 16383:16383">
      <c r="A2" s="3" t="s">
        <v>1115</v>
      </c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1:35 16383:16383">
      <c r="A3" s="11" t="s">
        <v>162</v>
      </c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</row>
    <row r="4" spans="1:35 16383:16383">
      <c r="B4" s="185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1:35 16383:16383">
      <c r="B5" s="185" t="s">
        <v>1099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</row>
    <row r="6" spans="1:35 16383:16383">
      <c r="B6" s="185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</row>
    <row r="7" spans="1:35 16383:16383" ht="29.25" customHeight="1">
      <c r="B7" s="186" t="s">
        <v>54</v>
      </c>
      <c r="C7" s="187" t="s">
        <v>44</v>
      </c>
      <c r="D7" s="187" t="s">
        <v>22</v>
      </c>
      <c r="E7" s="187" t="s">
        <v>45</v>
      </c>
      <c r="F7" s="188" t="s">
        <v>38</v>
      </c>
      <c r="G7" s="187" t="s">
        <v>32</v>
      </c>
      <c r="H7" s="187" t="s">
        <v>195</v>
      </c>
      <c r="I7" s="187" t="s">
        <v>33</v>
      </c>
      <c r="J7" s="187" t="s">
        <v>28</v>
      </c>
      <c r="K7" s="187" t="s">
        <v>23</v>
      </c>
      <c r="L7" s="187" t="s">
        <v>46</v>
      </c>
      <c r="M7" s="187" t="s">
        <v>47</v>
      </c>
      <c r="N7" s="187" t="s">
        <v>40</v>
      </c>
      <c r="O7" s="187" t="s">
        <v>34</v>
      </c>
      <c r="P7" s="187" t="s">
        <v>186</v>
      </c>
      <c r="Q7" s="187" t="s">
        <v>35</v>
      </c>
      <c r="R7" s="187" t="s">
        <v>29</v>
      </c>
      <c r="S7" s="187" t="s">
        <v>48</v>
      </c>
      <c r="T7" s="187" t="s">
        <v>49</v>
      </c>
      <c r="U7" s="187" t="s">
        <v>24</v>
      </c>
      <c r="V7" s="187" t="s">
        <v>187</v>
      </c>
      <c r="W7" s="187" t="s">
        <v>37</v>
      </c>
      <c r="X7" s="187" t="s">
        <v>50</v>
      </c>
      <c r="Y7" s="187" t="s">
        <v>42</v>
      </c>
      <c r="Z7" s="189" t="s">
        <v>902</v>
      </c>
      <c r="AA7" s="187" t="s">
        <v>51</v>
      </c>
      <c r="AB7" s="187" t="s">
        <v>901</v>
      </c>
      <c r="AC7" s="187" t="s">
        <v>26</v>
      </c>
      <c r="AD7" s="187" t="s">
        <v>31</v>
      </c>
      <c r="AE7" s="187" t="s">
        <v>39</v>
      </c>
      <c r="AF7" s="187" t="s">
        <v>27</v>
      </c>
      <c r="AG7" s="189" t="s">
        <v>903</v>
      </c>
      <c r="AH7" s="187" t="s">
        <v>53</v>
      </c>
      <c r="AI7" s="189" t="s">
        <v>906</v>
      </c>
    </row>
    <row r="8" spans="1:35 16383:16383">
      <c r="B8" s="182" t="s">
        <v>44</v>
      </c>
      <c r="C8" s="6">
        <v>0.2</v>
      </c>
      <c r="D8" s="6">
        <v>7.8858134216544437E-5</v>
      </c>
      <c r="E8" s="6">
        <v>0</v>
      </c>
      <c r="F8" s="6">
        <v>0</v>
      </c>
      <c r="G8" s="6">
        <v>0</v>
      </c>
      <c r="H8" s="6">
        <v>2.9677113010446345E-5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4.8473097430925838E-4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 16383:16383">
      <c r="B9" s="182" t="s">
        <v>22</v>
      </c>
      <c r="C9" s="6">
        <v>0.1</v>
      </c>
      <c r="D9" s="6">
        <v>0.90000788581342162</v>
      </c>
      <c r="E9" s="6">
        <v>0</v>
      </c>
      <c r="F9" s="6">
        <v>0</v>
      </c>
      <c r="G9" s="6">
        <v>5.3375196232339087E-3</v>
      </c>
      <c r="H9" s="6">
        <v>7.4192782526115858E-3</v>
      </c>
      <c r="I9" s="6">
        <v>3.8491147036181679E-3</v>
      </c>
      <c r="J9" s="6">
        <v>6.1728395061728392E-3</v>
      </c>
      <c r="K9" s="6">
        <v>7.6408787010506206E-3</v>
      </c>
      <c r="L9" s="6">
        <v>0</v>
      </c>
      <c r="M9" s="6">
        <v>9.7087378640776691E-3</v>
      </c>
      <c r="N9" s="6">
        <v>5.2219321148825066E-3</v>
      </c>
      <c r="O9" s="6">
        <v>1.366742596810934E-2</v>
      </c>
      <c r="P9" s="6">
        <v>8.5365853658536592E-2</v>
      </c>
      <c r="Q9" s="6">
        <v>5.7692307692307696E-2</v>
      </c>
      <c r="R9" s="6">
        <v>1.2603005332040717E-2</v>
      </c>
      <c r="S9" s="6">
        <v>0.2</v>
      </c>
      <c r="T9" s="6">
        <v>0</v>
      </c>
      <c r="U9" s="6">
        <v>5.3333333333333332E-3</v>
      </c>
      <c r="V9" s="6">
        <v>0</v>
      </c>
      <c r="W9" s="6">
        <v>1.2987012987012988E-2</v>
      </c>
      <c r="X9" s="6">
        <v>8.0862533692722376E-3</v>
      </c>
      <c r="Y9" s="6">
        <v>8.2644628099173556E-3</v>
      </c>
      <c r="Z9" s="6">
        <v>7.4999999999999997E-3</v>
      </c>
      <c r="AA9" s="6">
        <v>4.6511627906976744E-2</v>
      </c>
      <c r="AB9" s="6">
        <v>1.7021276595744681E-2</v>
      </c>
      <c r="AC9" s="6">
        <v>1.9574944071588368E-2</v>
      </c>
      <c r="AD9" s="6">
        <v>5.2192066805845511E-3</v>
      </c>
      <c r="AE9" s="6">
        <v>5.9880239520958087E-3</v>
      </c>
      <c r="AF9" s="6">
        <v>3.3388981636060101E-3</v>
      </c>
      <c r="AG9" s="6">
        <v>7.5800644305476592E-3</v>
      </c>
      <c r="AH9" s="6">
        <v>0</v>
      </c>
      <c r="AI9" s="6">
        <v>7.1428571428571425E-2</v>
      </c>
    </row>
    <row r="10" spans="1:35 16383:16383">
      <c r="B10" s="182" t="s">
        <v>45</v>
      </c>
      <c r="C10" s="6">
        <v>0</v>
      </c>
      <c r="D10" s="6">
        <v>7.8858134216544437E-5</v>
      </c>
      <c r="E10" s="6">
        <v>0.4</v>
      </c>
      <c r="F10" s="6">
        <v>0</v>
      </c>
      <c r="G10" s="6">
        <v>0</v>
      </c>
      <c r="H10" s="6">
        <v>5.9354226020892691E-5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2.6109660574412533E-3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5.2192066805845506E-4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 16383:16383">
      <c r="B11" s="182" t="s">
        <v>38</v>
      </c>
      <c r="C11" s="6">
        <v>0</v>
      </c>
      <c r="D11" s="6">
        <v>7.8858134216544437E-5</v>
      </c>
      <c r="E11" s="6">
        <v>0</v>
      </c>
      <c r="F11" s="6">
        <v>0.53846153846153844</v>
      </c>
      <c r="G11" s="6">
        <v>3.1397174254317112E-4</v>
      </c>
      <c r="H11" s="6">
        <v>2.9677113010446345E-5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 16383:16383">
      <c r="B12" s="182" t="s">
        <v>32</v>
      </c>
      <c r="C12" s="6">
        <v>0</v>
      </c>
      <c r="D12" s="6">
        <v>6.6240832741897328E-3</v>
      </c>
      <c r="E12" s="6">
        <v>0</v>
      </c>
      <c r="F12" s="6">
        <v>0.15384615384615385</v>
      </c>
      <c r="G12" s="6">
        <v>0.89952904238618525</v>
      </c>
      <c r="H12" s="6">
        <v>1.2909544159544159E-2</v>
      </c>
      <c r="I12" s="6">
        <v>4.7729022324865283E-2</v>
      </c>
      <c r="J12" s="6">
        <v>6.1728395061728392E-3</v>
      </c>
      <c r="K12" s="6">
        <v>1.9102196752626551E-3</v>
      </c>
      <c r="L12" s="6">
        <v>0</v>
      </c>
      <c r="M12" s="6">
        <v>9.7087378640776691E-3</v>
      </c>
      <c r="N12" s="6">
        <v>5.2219321148825066E-3</v>
      </c>
      <c r="O12" s="6">
        <v>6.3781321184510256E-2</v>
      </c>
      <c r="P12" s="6">
        <v>1.2195121951219513E-2</v>
      </c>
      <c r="Q12" s="6">
        <v>2.7472527472527472E-2</v>
      </c>
      <c r="R12" s="6">
        <v>1.3087736306349976E-2</v>
      </c>
      <c r="S12" s="6">
        <v>0</v>
      </c>
      <c r="T12" s="6">
        <v>0</v>
      </c>
      <c r="U12" s="6">
        <v>0</v>
      </c>
      <c r="V12" s="6">
        <v>9.4444444444444442E-2</v>
      </c>
      <c r="W12" s="6">
        <v>9.7402597402597407E-2</v>
      </c>
      <c r="X12" s="6">
        <v>5.3908355795148251E-3</v>
      </c>
      <c r="Y12" s="6">
        <v>0</v>
      </c>
      <c r="Z12" s="6">
        <v>5.0000000000000001E-3</v>
      </c>
      <c r="AA12" s="6">
        <v>0</v>
      </c>
      <c r="AB12" s="6">
        <v>0</v>
      </c>
      <c r="AC12" s="6">
        <v>3.9149888143176735E-3</v>
      </c>
      <c r="AD12" s="6">
        <v>6.2630480167014616E-3</v>
      </c>
      <c r="AE12" s="6">
        <v>5.3892215568862277E-2</v>
      </c>
      <c r="AF12" s="6">
        <v>3.3388981636060101E-3</v>
      </c>
      <c r="AG12" s="6">
        <v>4.7375402690922877E-3</v>
      </c>
      <c r="AH12" s="6">
        <v>0</v>
      </c>
      <c r="AI12" s="6">
        <v>0.5</v>
      </c>
    </row>
    <row r="13" spans="1:35 16383:16383">
      <c r="B13" s="182" t="s">
        <v>195</v>
      </c>
      <c r="C13" s="6">
        <v>0.4</v>
      </c>
      <c r="D13" s="6">
        <v>2.7679205110007096E-2</v>
      </c>
      <c r="E13" s="6">
        <v>0.05</v>
      </c>
      <c r="F13" s="6">
        <v>0.15384615384615385</v>
      </c>
      <c r="G13" s="6">
        <v>2.9199372056514912E-2</v>
      </c>
      <c r="H13" s="6">
        <v>0.82054249762583098</v>
      </c>
      <c r="I13" s="6">
        <v>4.0030792917628948E-2</v>
      </c>
      <c r="J13" s="6">
        <v>5.9670781893004114E-2</v>
      </c>
      <c r="K13" s="6">
        <v>1.9102196752626553E-2</v>
      </c>
      <c r="L13" s="6">
        <v>4.9180327868852458E-2</v>
      </c>
      <c r="M13" s="6">
        <v>0.14563106796116504</v>
      </c>
      <c r="N13" s="6">
        <v>1.8276762402088774E-2</v>
      </c>
      <c r="O13" s="6">
        <v>4.328018223234624E-2</v>
      </c>
      <c r="P13" s="6">
        <v>4.878048780487805E-2</v>
      </c>
      <c r="Q13" s="6">
        <v>4.6703296703296704E-2</v>
      </c>
      <c r="R13" s="6">
        <v>0.73436742607852645</v>
      </c>
      <c r="S13" s="6">
        <v>0.4</v>
      </c>
      <c r="T13" s="6">
        <v>0.14285714285714285</v>
      </c>
      <c r="U13" s="6">
        <v>0.10666666666666667</v>
      </c>
      <c r="V13" s="6">
        <v>3.888888888888889E-2</v>
      </c>
      <c r="W13" s="6">
        <v>2.5974025974025976E-2</v>
      </c>
      <c r="X13" s="6">
        <v>0.15633423180592992</v>
      </c>
      <c r="Y13" s="6">
        <v>7.7134986225895319E-2</v>
      </c>
      <c r="Z13" s="6">
        <v>2.5000000000000001E-2</v>
      </c>
      <c r="AA13" s="6">
        <v>0.18604651162790697</v>
      </c>
      <c r="AB13" s="6">
        <v>1.7021276595744681E-2</v>
      </c>
      <c r="AC13" s="6">
        <v>3.3557046979865772E-2</v>
      </c>
      <c r="AD13" s="6">
        <v>2.4008350730688934E-2</v>
      </c>
      <c r="AE13" s="6">
        <v>4.1916167664670656E-2</v>
      </c>
      <c r="AF13" s="6">
        <v>5.8430717863105178E-2</v>
      </c>
      <c r="AG13" s="6">
        <v>2.8804244836081107E-2</v>
      </c>
      <c r="AH13" s="6">
        <v>0</v>
      </c>
      <c r="AI13" s="6">
        <v>0.14285714285714285</v>
      </c>
    </row>
    <row r="14" spans="1:35 16383:16383">
      <c r="B14" s="182" t="s">
        <v>33</v>
      </c>
      <c r="C14" s="6">
        <v>0.1</v>
      </c>
      <c r="D14" s="6">
        <v>4.1794811134768552E-3</v>
      </c>
      <c r="E14" s="6">
        <v>0</v>
      </c>
      <c r="F14" s="6">
        <v>0.15384615384615385</v>
      </c>
      <c r="G14" s="6">
        <v>1.5384615384615385E-2</v>
      </c>
      <c r="H14" s="6">
        <v>6.2915479582146246E-3</v>
      </c>
      <c r="I14" s="6">
        <v>0.82525019245573517</v>
      </c>
      <c r="J14" s="6">
        <v>6.1728395061728392E-3</v>
      </c>
      <c r="K14" s="6">
        <v>1.9102196752626551E-3</v>
      </c>
      <c r="L14" s="6">
        <v>0</v>
      </c>
      <c r="M14" s="6">
        <v>9.7087378640776691E-3</v>
      </c>
      <c r="N14" s="6">
        <v>2.6109660574412533E-3</v>
      </c>
      <c r="O14" s="6">
        <v>4.5558086560364463E-3</v>
      </c>
      <c r="P14" s="6">
        <v>0</v>
      </c>
      <c r="Q14" s="6">
        <v>1.6483516483516484E-2</v>
      </c>
      <c r="R14" s="6">
        <v>5.8167716917111E-3</v>
      </c>
      <c r="S14" s="6">
        <v>0</v>
      </c>
      <c r="T14" s="6">
        <v>0</v>
      </c>
      <c r="U14" s="6">
        <v>0</v>
      </c>
      <c r="V14" s="6">
        <v>5.5555555555555558E-3</v>
      </c>
      <c r="W14" s="6">
        <v>6.4935064935064939E-3</v>
      </c>
      <c r="X14" s="6">
        <v>5.3908355795148251E-3</v>
      </c>
      <c r="Y14" s="6">
        <v>0</v>
      </c>
      <c r="Z14" s="6">
        <v>1.2500000000000001E-2</v>
      </c>
      <c r="AA14" s="6">
        <v>0</v>
      </c>
      <c r="AB14" s="6">
        <v>0</v>
      </c>
      <c r="AC14" s="6">
        <v>1.6778523489932886E-3</v>
      </c>
      <c r="AD14" s="6">
        <v>3.6534446764091857E-3</v>
      </c>
      <c r="AE14" s="6">
        <v>0.10179640718562874</v>
      </c>
      <c r="AF14" s="6">
        <v>1.6694490818030051E-3</v>
      </c>
      <c r="AG14" s="6">
        <v>1.3265112753458404E-3</v>
      </c>
      <c r="AH14" s="6">
        <v>0</v>
      </c>
      <c r="AI14" s="6">
        <v>0.14285714285714285</v>
      </c>
    </row>
    <row r="15" spans="1:35 16383:16383">
      <c r="B15" s="182" t="s">
        <v>28</v>
      </c>
      <c r="C15" s="6">
        <v>0</v>
      </c>
      <c r="D15" s="6">
        <v>1.971453355413611E-3</v>
      </c>
      <c r="E15" s="6">
        <v>0.05</v>
      </c>
      <c r="F15" s="6">
        <v>0</v>
      </c>
      <c r="G15" s="6">
        <v>9.4191522762951331E-4</v>
      </c>
      <c r="H15" s="6">
        <v>1.2434710351377018E-2</v>
      </c>
      <c r="I15" s="6">
        <v>2.3094688221709007E-3</v>
      </c>
      <c r="J15" s="6">
        <v>0.82921810699588472</v>
      </c>
      <c r="K15" s="6">
        <v>1.9102196752626551E-3</v>
      </c>
      <c r="L15" s="6">
        <v>0</v>
      </c>
      <c r="M15" s="6">
        <v>0.1941747572815534</v>
      </c>
      <c r="N15" s="6">
        <v>0</v>
      </c>
      <c r="O15" s="6">
        <v>6.8337129840546698E-3</v>
      </c>
      <c r="P15" s="6">
        <v>0</v>
      </c>
      <c r="Q15" s="6">
        <v>0</v>
      </c>
      <c r="R15" s="6">
        <v>1.3572467280659235E-2</v>
      </c>
      <c r="S15" s="6">
        <v>0</v>
      </c>
      <c r="T15" s="6">
        <v>0</v>
      </c>
      <c r="U15" s="6">
        <v>2.6666666666666666E-3</v>
      </c>
      <c r="V15" s="6">
        <v>0</v>
      </c>
      <c r="W15" s="6">
        <v>0</v>
      </c>
      <c r="X15" s="6">
        <v>1.3477088948787063E-2</v>
      </c>
      <c r="Y15" s="6">
        <v>5.5096418732782371E-3</v>
      </c>
      <c r="Z15" s="6">
        <v>1.2500000000000001E-2</v>
      </c>
      <c r="AA15" s="6">
        <v>0</v>
      </c>
      <c r="AB15" s="6">
        <v>0</v>
      </c>
      <c r="AC15" s="6">
        <v>1.1185682326621924E-3</v>
      </c>
      <c r="AD15" s="6">
        <v>4.6972860125260958E-3</v>
      </c>
      <c r="AE15" s="6">
        <v>5.9880239520958087E-3</v>
      </c>
      <c r="AF15" s="6">
        <v>3.3388981636060101E-3</v>
      </c>
      <c r="AG15" s="6">
        <v>9.475080538184574E-4</v>
      </c>
      <c r="AH15" s="6">
        <v>0</v>
      </c>
      <c r="AI15" s="6">
        <v>0</v>
      </c>
    </row>
    <row r="16" spans="1:35 16383:16383">
      <c r="B16" s="182" t="s">
        <v>23</v>
      </c>
      <c r="C16" s="6">
        <v>0</v>
      </c>
      <c r="D16" s="6">
        <v>1.0330415582367322E-2</v>
      </c>
      <c r="E16" s="6">
        <v>0</v>
      </c>
      <c r="F16" s="6">
        <v>0</v>
      </c>
      <c r="G16" s="6">
        <v>9.4191522762951331E-4</v>
      </c>
      <c r="H16" s="6">
        <v>6.0541310541310537E-3</v>
      </c>
      <c r="I16" s="6">
        <v>3.8491147036181679E-3</v>
      </c>
      <c r="J16" s="6">
        <v>4.11522633744856E-3</v>
      </c>
      <c r="K16" s="6">
        <v>0.89493791786055399</v>
      </c>
      <c r="L16" s="6">
        <v>0</v>
      </c>
      <c r="M16" s="6">
        <v>0</v>
      </c>
      <c r="N16" s="6">
        <v>5.2219321148825066E-3</v>
      </c>
      <c r="O16" s="6">
        <v>2.2779043280182231E-3</v>
      </c>
      <c r="P16" s="6">
        <v>0</v>
      </c>
      <c r="Q16" s="6">
        <v>1.098901098901099E-2</v>
      </c>
      <c r="R16" s="6">
        <v>4.362578768783325E-3</v>
      </c>
      <c r="S16" s="6">
        <v>0</v>
      </c>
      <c r="T16" s="6">
        <v>0</v>
      </c>
      <c r="U16" s="6">
        <v>2.6666666666666666E-3</v>
      </c>
      <c r="V16" s="6">
        <v>0</v>
      </c>
      <c r="W16" s="6">
        <v>0</v>
      </c>
      <c r="X16" s="6">
        <v>2.6954177897574125E-3</v>
      </c>
      <c r="Y16" s="6">
        <v>1.6528925619834711E-2</v>
      </c>
      <c r="Z16" s="6">
        <v>0</v>
      </c>
      <c r="AA16" s="6">
        <v>4.6511627906976744E-2</v>
      </c>
      <c r="AB16" s="6">
        <v>3.4042553191489362E-2</v>
      </c>
      <c r="AC16" s="6">
        <v>6.7673378076062635E-2</v>
      </c>
      <c r="AD16" s="6">
        <v>1.0438413361169101E-3</v>
      </c>
      <c r="AE16" s="6">
        <v>0</v>
      </c>
      <c r="AF16" s="6">
        <v>6.6777963272120202E-3</v>
      </c>
      <c r="AG16" s="6">
        <v>7.5800644305476592E-3</v>
      </c>
      <c r="AH16" s="6">
        <v>0</v>
      </c>
      <c r="AI16" s="6">
        <v>0</v>
      </c>
    </row>
    <row r="17" spans="2:35">
      <c r="B17" s="182" t="s">
        <v>46</v>
      </c>
      <c r="C17" s="6">
        <v>0</v>
      </c>
      <c r="D17" s="6">
        <v>2.3657440264963331E-4</v>
      </c>
      <c r="E17" s="6">
        <v>0</v>
      </c>
      <c r="F17" s="6">
        <v>0</v>
      </c>
      <c r="G17" s="6">
        <v>0</v>
      </c>
      <c r="H17" s="6">
        <v>5.3418803418803424E-4</v>
      </c>
      <c r="I17" s="6">
        <v>0</v>
      </c>
      <c r="J17" s="6">
        <v>0</v>
      </c>
      <c r="K17" s="6">
        <v>1.9102196752626551E-3</v>
      </c>
      <c r="L17" s="6">
        <v>0.86885245901639341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9.6946194861851677E-4</v>
      </c>
      <c r="S17" s="6">
        <v>0</v>
      </c>
      <c r="T17" s="6">
        <v>0</v>
      </c>
      <c r="U17" s="6">
        <v>8.0000000000000002E-3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5.5928411633109618E-4</v>
      </c>
      <c r="AD17" s="6">
        <v>0</v>
      </c>
      <c r="AE17" s="6">
        <v>0</v>
      </c>
      <c r="AF17" s="6">
        <v>0</v>
      </c>
      <c r="AG17" s="6">
        <v>3.7900322152738296E-4</v>
      </c>
      <c r="AH17" s="6">
        <v>0</v>
      </c>
      <c r="AI17" s="6">
        <v>0</v>
      </c>
    </row>
    <row r="18" spans="2:35">
      <c r="B18" s="182" t="s">
        <v>47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2.9677113010446343E-4</v>
      </c>
      <c r="I18" s="6">
        <v>0</v>
      </c>
      <c r="J18" s="6">
        <v>1.0288065843621399E-2</v>
      </c>
      <c r="K18" s="6">
        <v>0</v>
      </c>
      <c r="L18" s="6">
        <v>0</v>
      </c>
      <c r="M18" s="6">
        <v>0.33980582524271846</v>
      </c>
      <c r="N18" s="6">
        <v>0</v>
      </c>
      <c r="O18" s="6">
        <v>0</v>
      </c>
      <c r="P18" s="6">
        <v>0</v>
      </c>
      <c r="Q18" s="6">
        <v>0</v>
      </c>
      <c r="R18" s="6">
        <v>4.8473097430925838E-4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1.0438413361169101E-3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2:35">
      <c r="B19" s="182" t="s">
        <v>40</v>
      </c>
      <c r="C19" s="6">
        <v>0</v>
      </c>
      <c r="D19" s="6">
        <v>8.6743947638198877E-4</v>
      </c>
      <c r="E19" s="6">
        <v>0</v>
      </c>
      <c r="F19" s="6">
        <v>0</v>
      </c>
      <c r="G19" s="6">
        <v>0</v>
      </c>
      <c r="H19" s="6">
        <v>2.8786799620132953E-3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0.70234986945169708</v>
      </c>
      <c r="O19" s="6">
        <v>0</v>
      </c>
      <c r="P19" s="6">
        <v>0</v>
      </c>
      <c r="Q19" s="6">
        <v>0</v>
      </c>
      <c r="R19" s="6">
        <v>3.3931168201648087E-3</v>
      </c>
      <c r="S19" s="6">
        <v>0</v>
      </c>
      <c r="T19" s="6">
        <v>0</v>
      </c>
      <c r="U19" s="6">
        <v>5.3333333333333332E-3</v>
      </c>
      <c r="V19" s="6">
        <v>0</v>
      </c>
      <c r="W19" s="6">
        <v>0</v>
      </c>
      <c r="X19" s="6">
        <v>2.6954177897574125E-3</v>
      </c>
      <c r="Y19" s="6">
        <v>1.928374655647383E-2</v>
      </c>
      <c r="Z19" s="6">
        <v>0</v>
      </c>
      <c r="AA19" s="6">
        <v>2.3255813953488372E-2</v>
      </c>
      <c r="AB19" s="6">
        <v>8.5106382978723406E-3</v>
      </c>
      <c r="AC19" s="6">
        <v>2.2371364653243847E-3</v>
      </c>
      <c r="AD19" s="6">
        <v>1.0438413361169101E-3</v>
      </c>
      <c r="AE19" s="6">
        <v>0</v>
      </c>
      <c r="AF19" s="6">
        <v>0</v>
      </c>
      <c r="AG19" s="6">
        <v>1.6676141747204852E-2</v>
      </c>
      <c r="AH19" s="6">
        <v>0</v>
      </c>
      <c r="AI19" s="6">
        <v>0</v>
      </c>
    </row>
    <row r="20" spans="2:35">
      <c r="B20" s="182" t="s">
        <v>34</v>
      </c>
      <c r="C20" s="6">
        <v>0</v>
      </c>
      <c r="D20" s="6">
        <v>1.1040138790316221E-3</v>
      </c>
      <c r="E20" s="6">
        <v>0</v>
      </c>
      <c r="F20" s="6">
        <v>0</v>
      </c>
      <c r="G20" s="6">
        <v>3.7676609105180532E-3</v>
      </c>
      <c r="H20" s="6">
        <v>2.7302943969610637E-3</v>
      </c>
      <c r="I20" s="6">
        <v>3.0792917628945341E-3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0.71298405466970383</v>
      </c>
      <c r="P20" s="6">
        <v>0</v>
      </c>
      <c r="Q20" s="6">
        <v>8.241758241758242E-3</v>
      </c>
      <c r="R20" s="6">
        <v>9.6946194861851677E-4</v>
      </c>
      <c r="S20" s="6">
        <v>0</v>
      </c>
      <c r="T20" s="6">
        <v>0</v>
      </c>
      <c r="U20" s="6">
        <v>0</v>
      </c>
      <c r="V20" s="6">
        <v>7.7777777777777779E-2</v>
      </c>
      <c r="W20" s="6">
        <v>3.2467532467532464E-2</v>
      </c>
      <c r="X20" s="6">
        <v>2.6954177897574125E-3</v>
      </c>
      <c r="Y20" s="6">
        <v>0</v>
      </c>
      <c r="Z20" s="6">
        <v>0.01</v>
      </c>
      <c r="AA20" s="6">
        <v>0</v>
      </c>
      <c r="AB20" s="6">
        <v>0</v>
      </c>
      <c r="AC20" s="6">
        <v>0</v>
      </c>
      <c r="AD20" s="6">
        <v>6.7849686847599169E-3</v>
      </c>
      <c r="AE20" s="6">
        <v>1.7964071856287425E-2</v>
      </c>
      <c r="AF20" s="6">
        <v>5.008347245409015E-3</v>
      </c>
      <c r="AG20" s="6">
        <v>5.6850483229107444E-4</v>
      </c>
      <c r="AH20" s="6">
        <v>0</v>
      </c>
      <c r="AI20" s="6">
        <v>0</v>
      </c>
    </row>
    <row r="21" spans="2:35">
      <c r="B21" s="182" t="s">
        <v>186</v>
      </c>
      <c r="C21" s="6">
        <v>0.1</v>
      </c>
      <c r="D21" s="6">
        <v>2.523460294929422E-3</v>
      </c>
      <c r="E21" s="6">
        <v>0</v>
      </c>
      <c r="F21" s="6">
        <v>0</v>
      </c>
      <c r="G21" s="6">
        <v>0</v>
      </c>
      <c r="H21" s="6">
        <v>4.1547958214624881E-4</v>
      </c>
      <c r="I21" s="6">
        <v>0</v>
      </c>
      <c r="J21" s="6">
        <v>0</v>
      </c>
      <c r="K21" s="6">
        <v>0</v>
      </c>
      <c r="L21" s="6">
        <v>0</v>
      </c>
      <c r="M21" s="6">
        <v>9.7087378640776691E-3</v>
      </c>
      <c r="N21" s="6">
        <v>0</v>
      </c>
      <c r="O21" s="6">
        <v>0</v>
      </c>
      <c r="P21" s="6">
        <v>0.78048780487804881</v>
      </c>
      <c r="Q21" s="6">
        <v>0</v>
      </c>
      <c r="R21" s="6">
        <v>9.6946194861851677E-4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5.5928411633109618E-4</v>
      </c>
      <c r="AD21" s="6">
        <v>0</v>
      </c>
      <c r="AE21" s="6">
        <v>0</v>
      </c>
      <c r="AF21" s="6">
        <v>0</v>
      </c>
      <c r="AG21" s="6">
        <v>2.0845177184006065E-3</v>
      </c>
      <c r="AH21" s="6">
        <v>0</v>
      </c>
      <c r="AI21" s="6">
        <v>0</v>
      </c>
    </row>
    <row r="22" spans="2:35">
      <c r="B22" s="182" t="s">
        <v>35</v>
      </c>
      <c r="C22" s="6">
        <v>0</v>
      </c>
      <c r="D22" s="6">
        <v>3.6274741739610442E-3</v>
      </c>
      <c r="E22" s="6">
        <v>0</v>
      </c>
      <c r="F22" s="6">
        <v>0</v>
      </c>
      <c r="G22" s="6">
        <v>3.7676609105180532E-3</v>
      </c>
      <c r="H22" s="6">
        <v>2.3444919278252613E-3</v>
      </c>
      <c r="I22" s="6">
        <v>1.0777521170130869E-2</v>
      </c>
      <c r="J22" s="6">
        <v>0</v>
      </c>
      <c r="K22" s="6">
        <v>9.5510983763132757E-4</v>
      </c>
      <c r="L22" s="6">
        <v>0</v>
      </c>
      <c r="M22" s="6">
        <v>0</v>
      </c>
      <c r="N22" s="6">
        <v>0</v>
      </c>
      <c r="O22" s="6">
        <v>9.1116173120728925E-3</v>
      </c>
      <c r="P22" s="6">
        <v>0</v>
      </c>
      <c r="Q22" s="6">
        <v>0.76648351648351654</v>
      </c>
      <c r="R22" s="6">
        <v>3.3931168201648087E-3</v>
      </c>
      <c r="S22" s="6">
        <v>0</v>
      </c>
      <c r="T22" s="6">
        <v>0</v>
      </c>
      <c r="U22" s="6">
        <v>0</v>
      </c>
      <c r="V22" s="6">
        <v>5.5555555555555558E-3</v>
      </c>
      <c r="W22" s="6">
        <v>0</v>
      </c>
      <c r="X22" s="6">
        <v>0</v>
      </c>
      <c r="Y22" s="6">
        <v>0</v>
      </c>
      <c r="Z22" s="6">
        <v>5.0000000000000001E-3</v>
      </c>
      <c r="AA22" s="6">
        <v>0</v>
      </c>
      <c r="AB22" s="6">
        <v>0</v>
      </c>
      <c r="AC22" s="6">
        <v>1.1185682326621924E-3</v>
      </c>
      <c r="AD22" s="6">
        <v>5.2192066805845506E-4</v>
      </c>
      <c r="AE22" s="6">
        <v>5.3892215568862277E-2</v>
      </c>
      <c r="AF22" s="6">
        <v>0</v>
      </c>
      <c r="AG22" s="6">
        <v>1.8950161076369148E-4</v>
      </c>
      <c r="AH22" s="6">
        <v>0</v>
      </c>
      <c r="AI22" s="6">
        <v>0</v>
      </c>
    </row>
    <row r="23" spans="2:35">
      <c r="B23" s="182" t="s">
        <v>29</v>
      </c>
      <c r="C23" s="6">
        <v>0</v>
      </c>
      <c r="D23" s="6">
        <v>2.1291696238466998E-3</v>
      </c>
      <c r="E23" s="6">
        <v>0.05</v>
      </c>
      <c r="F23" s="6">
        <v>0</v>
      </c>
      <c r="G23" s="6">
        <v>9.4191522762951331E-4</v>
      </c>
      <c r="H23" s="6">
        <v>4.8878205128205128E-2</v>
      </c>
      <c r="I23" s="6">
        <v>0</v>
      </c>
      <c r="J23" s="6">
        <v>4.11522633744856E-3</v>
      </c>
      <c r="K23" s="6">
        <v>2.8653295128939827E-3</v>
      </c>
      <c r="L23" s="6">
        <v>0</v>
      </c>
      <c r="M23" s="6">
        <v>9.7087378640776691E-3</v>
      </c>
      <c r="N23" s="6">
        <v>0</v>
      </c>
      <c r="O23" s="6">
        <v>0</v>
      </c>
      <c r="P23" s="6">
        <v>0</v>
      </c>
      <c r="Q23" s="6">
        <v>0</v>
      </c>
      <c r="R23" s="6">
        <v>0.12990790111488124</v>
      </c>
      <c r="S23" s="6">
        <v>0</v>
      </c>
      <c r="T23" s="6">
        <v>0</v>
      </c>
      <c r="U23" s="6">
        <v>8.0000000000000002E-3</v>
      </c>
      <c r="V23" s="6">
        <v>0</v>
      </c>
      <c r="W23" s="6">
        <v>3.246753246753247E-3</v>
      </c>
      <c r="X23" s="6">
        <v>1.3477088948787063E-2</v>
      </c>
      <c r="Y23" s="6">
        <v>0</v>
      </c>
      <c r="Z23" s="6">
        <v>2.5000000000000001E-3</v>
      </c>
      <c r="AA23" s="6">
        <v>0</v>
      </c>
      <c r="AB23" s="6">
        <v>8.5106382978723406E-3</v>
      </c>
      <c r="AC23" s="6">
        <v>3.9149888143176735E-3</v>
      </c>
      <c r="AD23" s="6">
        <v>1.0438413361169101E-3</v>
      </c>
      <c r="AE23" s="6">
        <v>0</v>
      </c>
      <c r="AF23" s="6">
        <v>2.6711185308848081E-2</v>
      </c>
      <c r="AG23" s="6">
        <v>7.5800644305476592E-4</v>
      </c>
      <c r="AH23" s="6">
        <v>0</v>
      </c>
      <c r="AI23" s="6">
        <v>0</v>
      </c>
    </row>
    <row r="24" spans="2:35">
      <c r="B24" s="182" t="s">
        <v>48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2.9677113010446345E-5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2:35">
      <c r="B25" s="182" t="s">
        <v>49</v>
      </c>
      <c r="C25" s="6">
        <v>0</v>
      </c>
      <c r="D25" s="6">
        <v>1.5771626843308887E-4</v>
      </c>
      <c r="E25" s="6">
        <v>0</v>
      </c>
      <c r="F25" s="6">
        <v>0</v>
      </c>
      <c r="G25" s="6">
        <v>0</v>
      </c>
      <c r="H25" s="6">
        <v>2.9677113010446345E-5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0.6428571428571429</v>
      </c>
      <c r="U25" s="6">
        <v>0</v>
      </c>
      <c r="V25" s="6">
        <v>0</v>
      </c>
      <c r="W25" s="6">
        <v>0</v>
      </c>
      <c r="X25" s="6">
        <v>1.078167115902965E-2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1.8950161076369148E-4</v>
      </c>
      <c r="AH25" s="6">
        <v>0</v>
      </c>
      <c r="AI25" s="6">
        <v>0</v>
      </c>
    </row>
    <row r="26" spans="2:35">
      <c r="B26" s="182" t="s">
        <v>24</v>
      </c>
      <c r="C26" s="6">
        <v>0</v>
      </c>
      <c r="D26" s="6">
        <v>6.3086507373235549E-4</v>
      </c>
      <c r="E26" s="6">
        <v>0.05</v>
      </c>
      <c r="F26" s="6">
        <v>0</v>
      </c>
      <c r="G26" s="6">
        <v>0</v>
      </c>
      <c r="H26" s="6">
        <v>5.1044634377967711E-3</v>
      </c>
      <c r="I26" s="6">
        <v>0</v>
      </c>
      <c r="J26" s="6">
        <v>2.05761316872428E-3</v>
      </c>
      <c r="K26" s="6">
        <v>1.9102196752626551E-3</v>
      </c>
      <c r="L26" s="6">
        <v>3.2786885245901641E-2</v>
      </c>
      <c r="M26" s="6">
        <v>9.7087378640776691E-3</v>
      </c>
      <c r="N26" s="6">
        <v>0</v>
      </c>
      <c r="O26" s="6">
        <v>0</v>
      </c>
      <c r="P26" s="6">
        <v>0</v>
      </c>
      <c r="Q26" s="6">
        <v>0</v>
      </c>
      <c r="R26" s="6">
        <v>3.3931168201648087E-3</v>
      </c>
      <c r="S26" s="6">
        <v>0</v>
      </c>
      <c r="T26" s="6">
        <v>0</v>
      </c>
      <c r="U26" s="6">
        <v>0.77866666666666662</v>
      </c>
      <c r="V26" s="6">
        <v>0</v>
      </c>
      <c r="W26" s="6">
        <v>0</v>
      </c>
      <c r="X26" s="6">
        <v>5.3908355795148251E-3</v>
      </c>
      <c r="Y26" s="6">
        <v>0</v>
      </c>
      <c r="Z26" s="6">
        <v>0</v>
      </c>
      <c r="AA26" s="6">
        <v>4.6511627906976744E-2</v>
      </c>
      <c r="AB26" s="6">
        <v>4.2553191489361703E-3</v>
      </c>
      <c r="AC26" s="6">
        <v>2.2371364653243847E-3</v>
      </c>
      <c r="AD26" s="6">
        <v>0</v>
      </c>
      <c r="AE26" s="6">
        <v>0</v>
      </c>
      <c r="AF26" s="6">
        <v>1.5025041736227046E-2</v>
      </c>
      <c r="AG26" s="6">
        <v>2.6530225506916807E-3</v>
      </c>
      <c r="AH26" s="6">
        <v>0</v>
      </c>
      <c r="AI26" s="6">
        <v>0</v>
      </c>
    </row>
    <row r="27" spans="2:35">
      <c r="B27" s="182" t="s">
        <v>187</v>
      </c>
      <c r="C27" s="6">
        <v>0</v>
      </c>
      <c r="D27" s="6">
        <v>2.3657440264963331E-4</v>
      </c>
      <c r="E27" s="6">
        <v>0</v>
      </c>
      <c r="F27" s="6">
        <v>0</v>
      </c>
      <c r="G27" s="6">
        <v>2.511773940345369E-3</v>
      </c>
      <c r="H27" s="6">
        <v>5.6386514719848049E-4</v>
      </c>
      <c r="I27" s="6">
        <v>7.6982294072363352E-4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3.4168564920273349E-2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0.67222222222222228</v>
      </c>
      <c r="W27" s="6">
        <v>1.6233766233766232E-2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1.0438413361169101E-3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2:35">
      <c r="B28" s="182" t="s">
        <v>37</v>
      </c>
      <c r="C28" s="6">
        <v>0</v>
      </c>
      <c r="D28" s="6">
        <v>1.7348789527639775E-3</v>
      </c>
      <c r="E28" s="6">
        <v>0</v>
      </c>
      <c r="F28" s="6">
        <v>0</v>
      </c>
      <c r="G28" s="6">
        <v>1.0047095761381476E-2</v>
      </c>
      <c r="H28" s="6">
        <v>2.403846153846154E-3</v>
      </c>
      <c r="I28" s="6">
        <v>9.2378752886836026E-3</v>
      </c>
      <c r="J28" s="6">
        <v>0</v>
      </c>
      <c r="K28" s="6">
        <v>1.9102196752626551E-3</v>
      </c>
      <c r="L28" s="6">
        <v>0</v>
      </c>
      <c r="M28" s="6">
        <v>0</v>
      </c>
      <c r="N28" s="6">
        <v>2.6109660574412533E-3</v>
      </c>
      <c r="O28" s="6">
        <v>2.9612756264236904E-2</v>
      </c>
      <c r="P28" s="6">
        <v>0</v>
      </c>
      <c r="Q28" s="6">
        <v>8.241758241758242E-3</v>
      </c>
      <c r="R28" s="6">
        <v>3.3931168201648087E-3</v>
      </c>
      <c r="S28" s="6">
        <v>0</v>
      </c>
      <c r="T28" s="6">
        <v>0</v>
      </c>
      <c r="U28" s="6">
        <v>0</v>
      </c>
      <c r="V28" s="6">
        <v>3.888888888888889E-2</v>
      </c>
      <c r="W28" s="6">
        <v>0.74025974025974028</v>
      </c>
      <c r="X28" s="6">
        <v>5.3908355795148251E-3</v>
      </c>
      <c r="Y28" s="6">
        <v>5.5096418732782371E-3</v>
      </c>
      <c r="Z28" s="6">
        <v>0</v>
      </c>
      <c r="AA28" s="6">
        <v>0</v>
      </c>
      <c r="AB28" s="6">
        <v>0</v>
      </c>
      <c r="AC28" s="6">
        <v>1.1185682326621924E-3</v>
      </c>
      <c r="AD28" s="6">
        <v>3.1315240083507308E-3</v>
      </c>
      <c r="AE28" s="6">
        <v>0</v>
      </c>
      <c r="AF28" s="6">
        <v>0</v>
      </c>
      <c r="AG28" s="6">
        <v>2.6530225506916807E-3</v>
      </c>
      <c r="AH28" s="6">
        <v>0</v>
      </c>
      <c r="AI28" s="6">
        <v>7.1428571428571425E-2</v>
      </c>
    </row>
    <row r="29" spans="2:35">
      <c r="B29" s="182" t="s">
        <v>50</v>
      </c>
      <c r="C29" s="6">
        <v>0</v>
      </c>
      <c r="D29" s="6">
        <v>9.4629761059853324E-4</v>
      </c>
      <c r="E29" s="6">
        <v>0</v>
      </c>
      <c r="F29" s="6">
        <v>0</v>
      </c>
      <c r="G29" s="6">
        <v>3.1397174254317112E-4</v>
      </c>
      <c r="H29" s="6">
        <v>3.6799620132953468E-3</v>
      </c>
      <c r="I29" s="6">
        <v>0</v>
      </c>
      <c r="J29" s="6">
        <v>2.05761316872428E-3</v>
      </c>
      <c r="K29" s="6">
        <v>0</v>
      </c>
      <c r="L29" s="6">
        <v>0</v>
      </c>
      <c r="M29" s="6">
        <v>5.8252427184466021E-2</v>
      </c>
      <c r="N29" s="6">
        <v>2.6109660574412533E-3</v>
      </c>
      <c r="O29" s="6">
        <v>0</v>
      </c>
      <c r="P29" s="6">
        <v>0</v>
      </c>
      <c r="Q29" s="6">
        <v>0</v>
      </c>
      <c r="R29" s="6">
        <v>2.90838584585555E-3</v>
      </c>
      <c r="S29" s="6">
        <v>0.2</v>
      </c>
      <c r="T29" s="6">
        <v>0.21428571428571427</v>
      </c>
      <c r="U29" s="6">
        <v>2.6666666666666666E-3</v>
      </c>
      <c r="V29" s="6">
        <v>0</v>
      </c>
      <c r="W29" s="6">
        <v>0</v>
      </c>
      <c r="X29" s="6">
        <v>0.69272237196765496</v>
      </c>
      <c r="Y29" s="6">
        <v>0</v>
      </c>
      <c r="Z29" s="6">
        <v>0</v>
      </c>
      <c r="AA29" s="6">
        <v>0</v>
      </c>
      <c r="AB29" s="6">
        <v>0</v>
      </c>
      <c r="AC29" s="6">
        <v>5.5928411633109618E-4</v>
      </c>
      <c r="AD29" s="6">
        <v>1.5657620041753654E-3</v>
      </c>
      <c r="AE29" s="6">
        <v>0</v>
      </c>
      <c r="AF29" s="6">
        <v>0</v>
      </c>
      <c r="AG29" s="6">
        <v>1.8950161076369148E-4</v>
      </c>
      <c r="AH29" s="6">
        <v>0</v>
      </c>
      <c r="AI29" s="6">
        <v>7.1428571428571425E-2</v>
      </c>
    </row>
    <row r="30" spans="2:35">
      <c r="B30" s="182" t="s">
        <v>42</v>
      </c>
      <c r="C30" s="6">
        <v>0</v>
      </c>
      <c r="D30" s="6">
        <v>8.6743947638198877E-4</v>
      </c>
      <c r="E30" s="6">
        <v>0</v>
      </c>
      <c r="F30" s="6">
        <v>0</v>
      </c>
      <c r="G30" s="6">
        <v>0</v>
      </c>
      <c r="H30" s="6">
        <v>1.0683760683760685E-3</v>
      </c>
      <c r="I30" s="6">
        <v>0</v>
      </c>
      <c r="J30" s="6">
        <v>4.11522633744856E-3</v>
      </c>
      <c r="K30" s="6">
        <v>1.9102196752626551E-3</v>
      </c>
      <c r="L30" s="6">
        <v>0</v>
      </c>
      <c r="M30" s="6">
        <v>0</v>
      </c>
      <c r="N30" s="6">
        <v>2.6109660574412533E-3</v>
      </c>
      <c r="O30" s="6">
        <v>0</v>
      </c>
      <c r="P30" s="6">
        <v>0</v>
      </c>
      <c r="Q30" s="6">
        <v>0</v>
      </c>
      <c r="R30" s="6">
        <v>1.454192922927775E-3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2.6954177897574125E-3</v>
      </c>
      <c r="Y30" s="6">
        <v>0.79063360881542699</v>
      </c>
      <c r="Z30" s="6">
        <v>0</v>
      </c>
      <c r="AA30" s="6">
        <v>0.13953488372093023</v>
      </c>
      <c r="AB30" s="6">
        <v>4.2553191489361703E-3</v>
      </c>
      <c r="AC30" s="6">
        <v>1.1185682326621924E-3</v>
      </c>
      <c r="AD30" s="6">
        <v>5.2192066805845506E-4</v>
      </c>
      <c r="AE30" s="6">
        <v>0</v>
      </c>
      <c r="AF30" s="6">
        <v>0</v>
      </c>
      <c r="AG30" s="6">
        <v>7.0115595982565854E-3</v>
      </c>
      <c r="AH30" s="6">
        <v>0</v>
      </c>
      <c r="AI30" s="6">
        <v>0</v>
      </c>
    </row>
    <row r="31" spans="2:35">
      <c r="B31" s="182" t="s">
        <v>899</v>
      </c>
      <c r="C31" s="6">
        <v>0.1</v>
      </c>
      <c r="D31" s="6">
        <v>3.785190442394133E-3</v>
      </c>
      <c r="E31" s="6">
        <v>0.2</v>
      </c>
      <c r="F31" s="6">
        <v>0</v>
      </c>
      <c r="G31" s="6">
        <v>4.7095761381475663E-3</v>
      </c>
      <c r="H31" s="6">
        <v>8.5766856600189931E-3</v>
      </c>
      <c r="I31" s="6">
        <v>1.3086989992301771E-2</v>
      </c>
      <c r="J31" s="6">
        <v>2.2633744855967079E-2</v>
      </c>
      <c r="K31" s="6">
        <v>1.9102196752626551E-3</v>
      </c>
      <c r="L31" s="6">
        <v>0</v>
      </c>
      <c r="M31" s="6">
        <v>8.7378640776699032E-2</v>
      </c>
      <c r="N31" s="6">
        <v>0</v>
      </c>
      <c r="O31" s="6">
        <v>3.4168564920273349E-2</v>
      </c>
      <c r="P31" s="6">
        <v>1.2195121951219513E-2</v>
      </c>
      <c r="Q31" s="6">
        <v>5.4945054945054949E-3</v>
      </c>
      <c r="R31" s="6">
        <v>8.2404265632573925E-3</v>
      </c>
      <c r="S31" s="6">
        <v>0.2</v>
      </c>
      <c r="T31" s="6">
        <v>0</v>
      </c>
      <c r="U31" s="6">
        <v>0</v>
      </c>
      <c r="V31" s="6">
        <v>3.3333333333333333E-2</v>
      </c>
      <c r="W31" s="6">
        <v>1.948051948051948E-2</v>
      </c>
      <c r="X31" s="6">
        <v>1.6172506738544475E-2</v>
      </c>
      <c r="Y31" s="6">
        <v>2.7548209366391185E-3</v>
      </c>
      <c r="Z31" s="6">
        <v>0.86499999999999999</v>
      </c>
      <c r="AA31" s="6">
        <v>0</v>
      </c>
      <c r="AB31" s="6">
        <v>0</v>
      </c>
      <c r="AC31" s="6">
        <v>3.3557046979865771E-3</v>
      </c>
      <c r="AD31" s="6">
        <v>3.6534446764091857E-2</v>
      </c>
      <c r="AE31" s="6">
        <v>1.7964071856287425E-2</v>
      </c>
      <c r="AF31" s="6">
        <v>3.3388981636060101E-3</v>
      </c>
      <c r="AG31" s="6">
        <v>5.3060451013833615E-3</v>
      </c>
      <c r="AH31" s="6">
        <v>0</v>
      </c>
      <c r="AI31" s="6">
        <v>0</v>
      </c>
    </row>
    <row r="32" spans="2:35">
      <c r="B32" s="182" t="s">
        <v>51</v>
      </c>
      <c r="C32" s="6">
        <v>0</v>
      </c>
      <c r="D32" s="6">
        <v>3.1543253686617775E-4</v>
      </c>
      <c r="E32" s="6">
        <v>0</v>
      </c>
      <c r="F32" s="6">
        <v>0</v>
      </c>
      <c r="G32" s="6">
        <v>0</v>
      </c>
      <c r="H32" s="6">
        <v>2.3741690408357076E-4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4.8473097430925838E-4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2.6954177897574125E-3</v>
      </c>
      <c r="Y32" s="6">
        <v>5.5096418732782371E-3</v>
      </c>
      <c r="Z32" s="6">
        <v>0</v>
      </c>
      <c r="AA32" s="6">
        <v>0.41860465116279072</v>
      </c>
      <c r="AB32" s="6">
        <v>0</v>
      </c>
      <c r="AC32" s="6">
        <v>5.5928411633109618E-4</v>
      </c>
      <c r="AD32" s="6">
        <v>2.0876826722338203E-3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2:36">
      <c r="B33" s="182" t="s">
        <v>901</v>
      </c>
      <c r="C33" s="6">
        <v>0</v>
      </c>
      <c r="D33" s="6">
        <v>3.3908997713114107E-3</v>
      </c>
      <c r="E33" s="6">
        <v>0</v>
      </c>
      <c r="F33" s="6">
        <v>0</v>
      </c>
      <c r="G33" s="6">
        <v>1.8838304552590266E-3</v>
      </c>
      <c r="H33" s="6">
        <v>5.0154320987654318E-3</v>
      </c>
      <c r="I33" s="6">
        <v>7.6982294072363352E-4</v>
      </c>
      <c r="J33" s="6">
        <v>0</v>
      </c>
      <c r="K33" s="6">
        <v>1.3371537726838587E-2</v>
      </c>
      <c r="L33" s="6">
        <v>0</v>
      </c>
      <c r="M33" s="6">
        <v>1.9417475728155338E-2</v>
      </c>
      <c r="N33" s="6">
        <v>5.2219321148825066E-3</v>
      </c>
      <c r="O33" s="6">
        <v>0</v>
      </c>
      <c r="P33" s="6">
        <v>1.2195121951219513E-2</v>
      </c>
      <c r="Q33" s="6">
        <v>0</v>
      </c>
      <c r="R33" s="6">
        <v>2.90838584585555E-3</v>
      </c>
      <c r="S33" s="6">
        <v>0</v>
      </c>
      <c r="T33" s="6">
        <v>0</v>
      </c>
      <c r="U33" s="6">
        <v>8.0000000000000002E-3</v>
      </c>
      <c r="V33" s="6">
        <v>0</v>
      </c>
      <c r="W33" s="6">
        <v>0</v>
      </c>
      <c r="X33" s="6">
        <v>2.6954177897574125E-3</v>
      </c>
      <c r="Y33" s="6">
        <v>8.2644628099173556E-3</v>
      </c>
      <c r="Z33" s="6">
        <v>2.5000000000000001E-3</v>
      </c>
      <c r="AA33" s="6">
        <v>0</v>
      </c>
      <c r="AB33" s="6">
        <v>0.79148936170212769</v>
      </c>
      <c r="AC33" s="6">
        <v>2.9082774049217001E-2</v>
      </c>
      <c r="AD33" s="6">
        <v>1.0438413361169101E-3</v>
      </c>
      <c r="AE33" s="6">
        <v>0</v>
      </c>
      <c r="AF33" s="6">
        <v>1.335559265442404E-2</v>
      </c>
      <c r="AG33" s="6">
        <v>1.1749099867348872E-2</v>
      </c>
      <c r="AH33" s="6">
        <v>0</v>
      </c>
      <c r="AI33" s="6">
        <v>0</v>
      </c>
    </row>
    <row r="34" spans="2:36">
      <c r="B34" s="182" t="s">
        <v>26</v>
      </c>
      <c r="C34" s="6">
        <v>0</v>
      </c>
      <c r="D34" s="6">
        <v>4.2583392476933995E-3</v>
      </c>
      <c r="E34" s="6">
        <v>0</v>
      </c>
      <c r="F34" s="6">
        <v>0</v>
      </c>
      <c r="G34" s="6">
        <v>0</v>
      </c>
      <c r="H34" s="6">
        <v>1.988366571699905E-3</v>
      </c>
      <c r="I34" s="6">
        <v>7.6982294072363352E-4</v>
      </c>
      <c r="J34" s="6">
        <v>2.05761316872428E-3</v>
      </c>
      <c r="K34" s="6">
        <v>1.6236867239732569E-2</v>
      </c>
      <c r="L34" s="6">
        <v>0</v>
      </c>
      <c r="M34" s="6">
        <v>9.7087378640776691E-3</v>
      </c>
      <c r="N34" s="6">
        <v>5.2219321148825066E-3</v>
      </c>
      <c r="O34" s="6">
        <v>2.2779043280182231E-3</v>
      </c>
      <c r="P34" s="6">
        <v>0</v>
      </c>
      <c r="Q34" s="6">
        <v>0</v>
      </c>
      <c r="R34" s="6">
        <v>6.3015026660203583E-3</v>
      </c>
      <c r="S34" s="6">
        <v>0</v>
      </c>
      <c r="T34" s="6">
        <v>0</v>
      </c>
      <c r="U34" s="6">
        <v>1.0666666666666666E-2</v>
      </c>
      <c r="V34" s="6">
        <v>0</v>
      </c>
      <c r="W34" s="6">
        <v>3.246753246753247E-3</v>
      </c>
      <c r="X34" s="6">
        <v>0</v>
      </c>
      <c r="Y34" s="6">
        <v>0</v>
      </c>
      <c r="Z34" s="6">
        <v>2.5000000000000001E-3</v>
      </c>
      <c r="AA34" s="6">
        <v>0</v>
      </c>
      <c r="AB34" s="6">
        <v>4.2553191489361701E-2</v>
      </c>
      <c r="AC34" s="6">
        <v>0.72874720357941836</v>
      </c>
      <c r="AD34" s="6">
        <v>5.2192066805845506E-4</v>
      </c>
      <c r="AE34" s="6">
        <v>0</v>
      </c>
      <c r="AF34" s="6">
        <v>0</v>
      </c>
      <c r="AG34" s="6">
        <v>8.9065757058934998E-3</v>
      </c>
      <c r="AH34" s="6">
        <v>0</v>
      </c>
      <c r="AI34" s="6">
        <v>0</v>
      </c>
    </row>
    <row r="35" spans="2:36">
      <c r="B35" s="182" t="s">
        <v>31</v>
      </c>
      <c r="C35" s="6">
        <v>0</v>
      </c>
      <c r="D35" s="6">
        <v>6.3086507373235554E-3</v>
      </c>
      <c r="E35" s="6">
        <v>0.2</v>
      </c>
      <c r="F35" s="6">
        <v>0</v>
      </c>
      <c r="G35" s="6">
        <v>9.7331240188383052E-3</v>
      </c>
      <c r="H35" s="6">
        <v>1.7094017094017096E-2</v>
      </c>
      <c r="I35" s="6">
        <v>1.0007698229407237E-2</v>
      </c>
      <c r="J35" s="6">
        <v>3.292181069958848E-2</v>
      </c>
      <c r="K35" s="6">
        <v>4.7755491881566383E-3</v>
      </c>
      <c r="L35" s="6">
        <v>0</v>
      </c>
      <c r="M35" s="6">
        <v>5.8252427184466021E-2</v>
      </c>
      <c r="N35" s="6">
        <v>5.2219321148825066E-3</v>
      </c>
      <c r="O35" s="6">
        <v>3.644646924829157E-2</v>
      </c>
      <c r="P35" s="6">
        <v>0</v>
      </c>
      <c r="Q35" s="6">
        <v>5.4945054945054949E-3</v>
      </c>
      <c r="R35" s="6">
        <v>1.9389238972370333E-2</v>
      </c>
      <c r="S35" s="6">
        <v>0</v>
      </c>
      <c r="T35" s="6">
        <v>0</v>
      </c>
      <c r="U35" s="6">
        <v>5.3333333333333332E-3</v>
      </c>
      <c r="V35" s="6">
        <v>1.1111111111111112E-2</v>
      </c>
      <c r="W35" s="6">
        <v>2.922077922077922E-2</v>
      </c>
      <c r="X35" s="6">
        <v>1.8867924528301886E-2</v>
      </c>
      <c r="Y35" s="6">
        <v>8.2644628099173556E-3</v>
      </c>
      <c r="Z35" s="6">
        <v>4.7500000000000001E-2</v>
      </c>
      <c r="AA35" s="6">
        <v>0</v>
      </c>
      <c r="AB35" s="6">
        <v>8.5106382978723406E-3</v>
      </c>
      <c r="AC35" s="6">
        <v>5.5928411633109623E-3</v>
      </c>
      <c r="AD35" s="6">
        <v>0.89248434237995822</v>
      </c>
      <c r="AE35" s="6">
        <v>0</v>
      </c>
      <c r="AF35" s="6">
        <v>0</v>
      </c>
      <c r="AG35" s="6">
        <v>4.9270418798559789E-3</v>
      </c>
      <c r="AH35" s="6">
        <v>0</v>
      </c>
      <c r="AI35" s="6">
        <v>0</v>
      </c>
    </row>
    <row r="36" spans="2:36">
      <c r="B36" s="182" t="s">
        <v>39</v>
      </c>
      <c r="C36" s="6">
        <v>0</v>
      </c>
      <c r="D36" s="6">
        <v>9.4629761059853324E-4</v>
      </c>
      <c r="E36" s="6">
        <v>0</v>
      </c>
      <c r="F36" s="6">
        <v>0</v>
      </c>
      <c r="G36" s="6">
        <v>3.4536891679748821E-3</v>
      </c>
      <c r="H36" s="6">
        <v>1.1574074074074073E-3</v>
      </c>
      <c r="I36" s="6">
        <v>1.5396458814472672E-2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2.2779043280182231E-3</v>
      </c>
      <c r="P36" s="6">
        <v>0</v>
      </c>
      <c r="Q36" s="6">
        <v>3.021978021978022E-2</v>
      </c>
      <c r="R36" s="6">
        <v>1.454192922927775E-3</v>
      </c>
      <c r="S36" s="6">
        <v>0</v>
      </c>
      <c r="T36" s="6">
        <v>0</v>
      </c>
      <c r="U36" s="6">
        <v>0</v>
      </c>
      <c r="V36" s="6">
        <v>1.6666666666666666E-2</v>
      </c>
      <c r="W36" s="6">
        <v>3.246753246753247E-3</v>
      </c>
      <c r="X36" s="6">
        <v>0</v>
      </c>
      <c r="Y36" s="6">
        <v>0</v>
      </c>
      <c r="Z36" s="6">
        <v>2.5000000000000001E-3</v>
      </c>
      <c r="AA36" s="6">
        <v>0</v>
      </c>
      <c r="AB36" s="6">
        <v>0</v>
      </c>
      <c r="AC36" s="6">
        <v>0</v>
      </c>
      <c r="AD36" s="6">
        <v>5.2192066805845506E-4</v>
      </c>
      <c r="AE36" s="6">
        <v>0.70059880239520955</v>
      </c>
      <c r="AF36" s="6">
        <v>0</v>
      </c>
      <c r="AG36" s="6">
        <v>1.8950161076369148E-4</v>
      </c>
      <c r="AH36" s="6">
        <v>0</v>
      </c>
      <c r="AI36" s="6">
        <v>0</v>
      </c>
    </row>
    <row r="37" spans="2:36">
      <c r="B37" s="182" t="s">
        <v>27</v>
      </c>
      <c r="C37" s="6">
        <v>0</v>
      </c>
      <c r="D37" s="6">
        <v>4.4949136503430326E-3</v>
      </c>
      <c r="E37" s="6">
        <v>0</v>
      </c>
      <c r="F37" s="6">
        <v>0</v>
      </c>
      <c r="G37" s="6">
        <v>6.2794348508634224E-4</v>
      </c>
      <c r="H37" s="6">
        <v>1.9705603038936374E-2</v>
      </c>
      <c r="I37" s="6">
        <v>1.0007698229407237E-2</v>
      </c>
      <c r="J37" s="6">
        <v>6.1728395061728392E-3</v>
      </c>
      <c r="K37" s="6">
        <v>1.2416427889207259E-2</v>
      </c>
      <c r="L37" s="6">
        <v>3.2786885245901641E-2</v>
      </c>
      <c r="M37" s="6">
        <v>1.9417475728155338E-2</v>
      </c>
      <c r="N37" s="6">
        <v>2.0887728459530026E-2</v>
      </c>
      <c r="O37" s="6">
        <v>2.2779043280182231E-3</v>
      </c>
      <c r="P37" s="6">
        <v>0</v>
      </c>
      <c r="Q37" s="6">
        <v>1.6483516483516484E-2</v>
      </c>
      <c r="R37" s="6">
        <v>1.8419777023751818E-2</v>
      </c>
      <c r="S37" s="6">
        <v>0</v>
      </c>
      <c r="T37" s="6">
        <v>0</v>
      </c>
      <c r="U37" s="6">
        <v>5.0666666666666665E-2</v>
      </c>
      <c r="V37" s="6">
        <v>5.5555555555555558E-3</v>
      </c>
      <c r="W37" s="6">
        <v>0</v>
      </c>
      <c r="X37" s="6">
        <v>2.4258760107816711E-2</v>
      </c>
      <c r="Y37" s="6">
        <v>5.5096418732782371E-3</v>
      </c>
      <c r="Z37" s="6">
        <v>0</v>
      </c>
      <c r="AA37" s="6">
        <v>6.9767441860465115E-2</v>
      </c>
      <c r="AB37" s="6">
        <v>3.4042553191489362E-2</v>
      </c>
      <c r="AC37" s="6">
        <v>1.3422818791946308E-2</v>
      </c>
      <c r="AD37" s="6">
        <v>1.5657620041753654E-3</v>
      </c>
      <c r="AE37" s="6">
        <v>0</v>
      </c>
      <c r="AF37" s="6">
        <v>0.85308848080133559</v>
      </c>
      <c r="AG37" s="6">
        <v>1.0422588592003032E-2</v>
      </c>
      <c r="AH37" s="6">
        <v>0</v>
      </c>
      <c r="AI37" s="6">
        <v>0</v>
      </c>
    </row>
    <row r="38" spans="2:36">
      <c r="B38" s="182" t="s">
        <v>900</v>
      </c>
      <c r="C38" s="6">
        <v>0</v>
      </c>
      <c r="D38" s="6">
        <v>1.0251557448150777E-2</v>
      </c>
      <c r="E38" s="6">
        <v>0</v>
      </c>
      <c r="F38" s="6">
        <v>0</v>
      </c>
      <c r="G38" s="6">
        <v>6.5934065934065934E-3</v>
      </c>
      <c r="H38" s="6">
        <v>9.4669990503323843E-3</v>
      </c>
      <c r="I38" s="6">
        <v>3.0792917628945341E-3</v>
      </c>
      <c r="J38" s="6">
        <v>2.05761316872428E-3</v>
      </c>
      <c r="K38" s="6">
        <v>1.2416427889207259E-2</v>
      </c>
      <c r="L38" s="6">
        <v>1.6393442622950821E-2</v>
      </c>
      <c r="M38" s="6">
        <v>9.7087378640776691E-3</v>
      </c>
      <c r="N38" s="6">
        <v>0.21409921671018275</v>
      </c>
      <c r="O38" s="6">
        <v>2.2779043280182231E-3</v>
      </c>
      <c r="P38" s="6">
        <v>4.878048780487805E-2</v>
      </c>
      <c r="Q38" s="6">
        <v>0</v>
      </c>
      <c r="R38" s="6">
        <v>6.7862336403296175E-3</v>
      </c>
      <c r="S38" s="6">
        <v>0</v>
      </c>
      <c r="T38" s="6">
        <v>0</v>
      </c>
      <c r="U38" s="6">
        <v>5.3333333333333332E-3</v>
      </c>
      <c r="V38" s="6">
        <v>0</v>
      </c>
      <c r="W38" s="6">
        <v>9.74025974025974E-3</v>
      </c>
      <c r="X38" s="6">
        <v>5.3908355795148251E-3</v>
      </c>
      <c r="Y38" s="6">
        <v>4.6831955922865015E-2</v>
      </c>
      <c r="Z38" s="6">
        <v>0</v>
      </c>
      <c r="AA38" s="6">
        <v>2.3255813953488372E-2</v>
      </c>
      <c r="AB38" s="6">
        <v>2.9787234042553193E-2</v>
      </c>
      <c r="AC38" s="6">
        <v>7.829977628635347E-2</v>
      </c>
      <c r="AD38" s="6">
        <v>2.0876826722338203E-3</v>
      </c>
      <c r="AE38" s="6">
        <v>0</v>
      </c>
      <c r="AF38" s="6">
        <v>6.6777963272120202E-3</v>
      </c>
      <c r="AG38" s="6">
        <v>0.87398142884214514</v>
      </c>
      <c r="AH38" s="6">
        <v>0</v>
      </c>
      <c r="AI38" s="6">
        <v>0</v>
      </c>
    </row>
    <row r="39" spans="2:36">
      <c r="B39" s="182" t="s">
        <v>52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2.9677113010446345E-5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5.2192066805845506E-4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</row>
    <row r="40" spans="2:36">
      <c r="B40" s="182" t="s">
        <v>53</v>
      </c>
      <c r="C40" s="6">
        <v>0</v>
      </c>
      <c r="D40" s="6">
        <v>1.5771626843308887E-4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4.8473097430925838E-4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2.6954177897574125E-3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5.2192066805845506E-4</v>
      </c>
      <c r="AE40" s="6">
        <v>0</v>
      </c>
      <c r="AF40" s="6">
        <v>0</v>
      </c>
      <c r="AG40" s="6">
        <v>1.8950161076369148E-4</v>
      </c>
      <c r="AH40" s="6">
        <v>1</v>
      </c>
      <c r="AI40" s="6">
        <v>0</v>
      </c>
    </row>
    <row r="41" spans="2:36">
      <c r="B41" s="186" t="s">
        <v>5</v>
      </c>
      <c r="C41" s="190">
        <f>SUM(C8:C40)</f>
        <v>1</v>
      </c>
      <c r="D41" s="190">
        <f t="shared" ref="D41:AI41" si="0">SUM(D8:D40)</f>
        <v>1.0000000000000002</v>
      </c>
      <c r="E41" s="190">
        <f t="shared" si="0"/>
        <v>1</v>
      </c>
      <c r="F41" s="190">
        <f t="shared" si="0"/>
        <v>1</v>
      </c>
      <c r="G41" s="190">
        <f t="shared" si="0"/>
        <v>1</v>
      </c>
      <c r="H41" s="190">
        <f t="shared" si="0"/>
        <v>1.0000000000000004</v>
      </c>
      <c r="I41" s="190">
        <f t="shared" si="0"/>
        <v>0.99999999999999989</v>
      </c>
      <c r="J41" s="190">
        <f t="shared" si="0"/>
        <v>1</v>
      </c>
      <c r="K41" s="190">
        <f t="shared" si="0"/>
        <v>0.99999999999999989</v>
      </c>
      <c r="L41" s="190">
        <f t="shared" si="0"/>
        <v>1</v>
      </c>
      <c r="M41" s="190">
        <f t="shared" si="0"/>
        <v>0.99999999999999978</v>
      </c>
      <c r="N41" s="190">
        <f t="shared" si="0"/>
        <v>1</v>
      </c>
      <c r="O41" s="190">
        <f t="shared" si="0"/>
        <v>0.99999999999999978</v>
      </c>
      <c r="P41" s="190">
        <f t="shared" si="0"/>
        <v>1</v>
      </c>
      <c r="Q41" s="190">
        <f t="shared" si="0"/>
        <v>1</v>
      </c>
      <c r="R41" s="190">
        <f t="shared" si="0"/>
        <v>1</v>
      </c>
      <c r="S41" s="190">
        <f t="shared" si="0"/>
        <v>1</v>
      </c>
      <c r="T41" s="190">
        <f t="shared" si="0"/>
        <v>1</v>
      </c>
      <c r="U41" s="190">
        <f t="shared" si="0"/>
        <v>1</v>
      </c>
      <c r="V41" s="190">
        <f t="shared" si="0"/>
        <v>1</v>
      </c>
      <c r="W41" s="190">
        <f t="shared" si="0"/>
        <v>1.0000000000000002</v>
      </c>
      <c r="X41" s="190">
        <f t="shared" si="0"/>
        <v>1</v>
      </c>
      <c r="Y41" s="190">
        <f t="shared" si="0"/>
        <v>1</v>
      </c>
      <c r="Z41" s="190">
        <f t="shared" si="0"/>
        <v>0.99999999999999978</v>
      </c>
      <c r="AA41" s="190">
        <f t="shared" si="0"/>
        <v>1</v>
      </c>
      <c r="AB41" s="190">
        <f t="shared" si="0"/>
        <v>1</v>
      </c>
      <c r="AC41" s="190">
        <f t="shared" si="0"/>
        <v>0.99999999999999989</v>
      </c>
      <c r="AD41" s="190">
        <f t="shared" si="0"/>
        <v>0.99999999999999989</v>
      </c>
      <c r="AE41" s="190">
        <f t="shared" si="0"/>
        <v>1</v>
      </c>
      <c r="AF41" s="190">
        <f t="shared" si="0"/>
        <v>1</v>
      </c>
      <c r="AG41" s="190">
        <f t="shared" si="0"/>
        <v>1</v>
      </c>
      <c r="AH41" s="190">
        <f t="shared" si="0"/>
        <v>1</v>
      </c>
      <c r="AI41" s="190">
        <f t="shared" si="0"/>
        <v>0.99999999999999978</v>
      </c>
    </row>
    <row r="43" spans="2:36">
      <c r="B43" s="185" t="s">
        <v>1100</v>
      </c>
    </row>
    <row r="45" spans="2:36" ht="26.4">
      <c r="B45" s="186" t="s">
        <v>54</v>
      </c>
      <c r="C45" s="187" t="s">
        <v>44</v>
      </c>
      <c r="D45" s="187" t="s">
        <v>22</v>
      </c>
      <c r="E45" s="187" t="s">
        <v>45</v>
      </c>
      <c r="F45" s="188" t="s">
        <v>38</v>
      </c>
      <c r="G45" s="187" t="s">
        <v>32</v>
      </c>
      <c r="H45" s="187" t="s">
        <v>195</v>
      </c>
      <c r="I45" s="187" t="s">
        <v>33</v>
      </c>
      <c r="J45" s="187" t="s">
        <v>28</v>
      </c>
      <c r="K45" s="187" t="s">
        <v>23</v>
      </c>
      <c r="L45" s="187" t="s">
        <v>46</v>
      </c>
      <c r="M45" s="187" t="s">
        <v>47</v>
      </c>
      <c r="N45" s="187" t="s">
        <v>40</v>
      </c>
      <c r="O45" s="187" t="s">
        <v>34</v>
      </c>
      <c r="P45" s="187" t="s">
        <v>186</v>
      </c>
      <c r="Q45" s="187" t="s">
        <v>35</v>
      </c>
      <c r="R45" s="187" t="s">
        <v>29</v>
      </c>
      <c r="S45" s="187" t="s">
        <v>48</v>
      </c>
      <c r="T45" s="187" t="s">
        <v>49</v>
      </c>
      <c r="U45" s="187" t="s">
        <v>24</v>
      </c>
      <c r="V45" s="187" t="s">
        <v>187</v>
      </c>
      <c r="W45" s="187" t="s">
        <v>37</v>
      </c>
      <c r="X45" s="187" t="s">
        <v>50</v>
      </c>
      <c r="Y45" s="187" t="s">
        <v>42</v>
      </c>
      <c r="Z45" s="189" t="s">
        <v>902</v>
      </c>
      <c r="AA45" s="187" t="s">
        <v>51</v>
      </c>
      <c r="AB45" s="187" t="s">
        <v>901</v>
      </c>
      <c r="AC45" s="187" t="s">
        <v>26</v>
      </c>
      <c r="AD45" s="187" t="s">
        <v>31</v>
      </c>
      <c r="AE45" s="187" t="s">
        <v>39</v>
      </c>
      <c r="AF45" s="187" t="s">
        <v>27</v>
      </c>
      <c r="AG45" s="189" t="s">
        <v>903</v>
      </c>
      <c r="AH45" s="187" t="s">
        <v>53</v>
      </c>
      <c r="AI45" s="189" t="s">
        <v>906</v>
      </c>
      <c r="AJ45" s="186" t="s">
        <v>5</v>
      </c>
    </row>
    <row r="46" spans="2:36">
      <c r="B46" s="182" t="s">
        <v>44</v>
      </c>
      <c r="C46" s="6">
        <v>0.4</v>
      </c>
      <c r="D46" s="6">
        <v>0.2</v>
      </c>
      <c r="E46" s="6">
        <v>0</v>
      </c>
      <c r="F46" s="6">
        <v>0</v>
      </c>
      <c r="G46" s="6">
        <v>0</v>
      </c>
      <c r="H46" s="6">
        <v>0.2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0.2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193">
        <v>1</v>
      </c>
    </row>
    <row r="47" spans="2:36">
      <c r="B47" s="182" t="s">
        <v>22</v>
      </c>
      <c r="C47" s="6">
        <v>8.4238901524724124E-5</v>
      </c>
      <c r="D47" s="6">
        <v>0.96141858310167638</v>
      </c>
      <c r="E47" s="6">
        <v>0</v>
      </c>
      <c r="F47" s="6">
        <v>0</v>
      </c>
      <c r="G47" s="6">
        <v>1.4320613259203099E-3</v>
      </c>
      <c r="H47" s="6">
        <v>2.1059725381181029E-2</v>
      </c>
      <c r="I47" s="6">
        <v>4.2119450762362061E-4</v>
      </c>
      <c r="J47" s="6">
        <v>2.5271670457417233E-4</v>
      </c>
      <c r="K47" s="6">
        <v>6.7391121219779299E-4</v>
      </c>
      <c r="L47" s="6">
        <v>0</v>
      </c>
      <c r="M47" s="6">
        <v>8.4238901524724124E-5</v>
      </c>
      <c r="N47" s="6">
        <v>1.6847780304944825E-4</v>
      </c>
      <c r="O47" s="6">
        <v>5.0543340914834466E-4</v>
      </c>
      <c r="P47" s="6">
        <v>5.8967231067306883E-4</v>
      </c>
      <c r="Q47" s="6">
        <v>1.7690169320192064E-3</v>
      </c>
      <c r="R47" s="6">
        <v>2.190211439642827E-3</v>
      </c>
      <c r="S47" s="6">
        <v>8.4238901524724124E-5</v>
      </c>
      <c r="T47" s="6">
        <v>0</v>
      </c>
      <c r="U47" s="6">
        <v>1.6847780304944825E-4</v>
      </c>
      <c r="V47" s="6">
        <v>0</v>
      </c>
      <c r="W47" s="6">
        <v>3.369556060988965E-4</v>
      </c>
      <c r="X47" s="6">
        <v>2.5271670457417233E-4</v>
      </c>
      <c r="Y47" s="6">
        <v>2.5271670457417233E-4</v>
      </c>
      <c r="Z47" s="6">
        <v>2.5271670457417233E-4</v>
      </c>
      <c r="AA47" s="6">
        <v>1.6847780304944825E-4</v>
      </c>
      <c r="AB47" s="6">
        <v>3.369556060988965E-4</v>
      </c>
      <c r="AC47" s="6">
        <v>2.948361553365344E-3</v>
      </c>
      <c r="AD47" s="6">
        <v>8.4238901524724122E-4</v>
      </c>
      <c r="AE47" s="6">
        <v>8.4238901524724124E-5</v>
      </c>
      <c r="AF47" s="6">
        <v>1.6847780304944825E-4</v>
      </c>
      <c r="AG47" s="6">
        <v>3.3695560609889649E-3</v>
      </c>
      <c r="AH47" s="6">
        <v>0</v>
      </c>
      <c r="AI47" s="6">
        <v>8.4238901524724124E-5</v>
      </c>
      <c r="AJ47" s="193">
        <v>1</v>
      </c>
    </row>
    <row r="48" spans="2:36">
      <c r="B48" s="182" t="s">
        <v>45</v>
      </c>
      <c r="C48" s="6">
        <v>0</v>
      </c>
      <c r="D48" s="6">
        <v>7.6923076923076927E-2</v>
      </c>
      <c r="E48" s="6">
        <v>0.61538461538461542</v>
      </c>
      <c r="F48" s="6">
        <v>0</v>
      </c>
      <c r="G48" s="6">
        <v>0</v>
      </c>
      <c r="H48" s="6">
        <v>0.15384615384615385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7.6923076923076927E-2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7.6923076923076927E-2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193">
        <v>1</v>
      </c>
    </row>
    <row r="49" spans="2:36">
      <c r="B49" s="182" t="s">
        <v>38</v>
      </c>
      <c r="C49" s="6">
        <v>0</v>
      </c>
      <c r="D49" s="6">
        <v>0.1</v>
      </c>
      <c r="E49" s="6">
        <v>0</v>
      </c>
      <c r="F49" s="6">
        <v>0.7</v>
      </c>
      <c r="G49" s="6">
        <v>0.1</v>
      </c>
      <c r="H49" s="6">
        <v>0.1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193">
        <v>1</v>
      </c>
    </row>
    <row r="50" spans="2:36">
      <c r="B50" s="182" t="s">
        <v>32</v>
      </c>
      <c r="C50" s="6">
        <v>0</v>
      </c>
      <c r="D50" s="6">
        <v>2.3108665749656122E-2</v>
      </c>
      <c r="E50" s="6">
        <v>0</v>
      </c>
      <c r="F50" s="6">
        <v>5.5020632737276477E-4</v>
      </c>
      <c r="G50" s="6">
        <v>0.78817056396148555</v>
      </c>
      <c r="H50" s="6">
        <v>0.11966987620357634</v>
      </c>
      <c r="I50" s="6">
        <v>1.7056396148555707E-2</v>
      </c>
      <c r="J50" s="6">
        <v>8.2530949105914721E-4</v>
      </c>
      <c r="K50" s="6">
        <v>5.5020632737276477E-4</v>
      </c>
      <c r="L50" s="6">
        <v>0</v>
      </c>
      <c r="M50" s="6">
        <v>2.7510316368638239E-4</v>
      </c>
      <c r="N50" s="6">
        <v>5.5020632737276477E-4</v>
      </c>
      <c r="O50" s="6">
        <v>7.7028885832187066E-3</v>
      </c>
      <c r="P50" s="6">
        <v>2.7510316368638239E-4</v>
      </c>
      <c r="Q50" s="6">
        <v>2.751031636863824E-3</v>
      </c>
      <c r="R50" s="6">
        <v>7.4277854195323248E-3</v>
      </c>
      <c r="S50" s="6">
        <v>0</v>
      </c>
      <c r="T50" s="6">
        <v>0</v>
      </c>
      <c r="U50" s="6">
        <v>0</v>
      </c>
      <c r="V50" s="6">
        <v>4.6767537826685008E-3</v>
      </c>
      <c r="W50" s="6">
        <v>8.253094910591471E-3</v>
      </c>
      <c r="X50" s="6">
        <v>5.5020632737276477E-4</v>
      </c>
      <c r="Y50" s="6">
        <v>0</v>
      </c>
      <c r="Z50" s="6">
        <v>5.5020632737276477E-4</v>
      </c>
      <c r="AA50" s="6">
        <v>0</v>
      </c>
      <c r="AB50" s="6">
        <v>0</v>
      </c>
      <c r="AC50" s="6">
        <v>1.9257221458046766E-3</v>
      </c>
      <c r="AD50" s="6">
        <v>3.3012379642365888E-3</v>
      </c>
      <c r="AE50" s="6">
        <v>2.4759284731774417E-3</v>
      </c>
      <c r="AF50" s="6">
        <v>5.5020632737276477E-4</v>
      </c>
      <c r="AG50" s="6">
        <v>6.8775790921595595E-3</v>
      </c>
      <c r="AH50" s="6">
        <v>0</v>
      </c>
      <c r="AI50" s="6">
        <v>1.9257221458046766E-3</v>
      </c>
      <c r="AJ50" s="193">
        <v>1</v>
      </c>
    </row>
    <row r="51" spans="2:36">
      <c r="B51" s="182" t="s">
        <v>195</v>
      </c>
      <c r="C51" s="6">
        <v>1.3223140495867769E-4</v>
      </c>
      <c r="D51" s="6">
        <v>1.1603305785123967E-2</v>
      </c>
      <c r="E51" s="6">
        <v>3.3057851239669423E-5</v>
      </c>
      <c r="F51" s="6">
        <v>6.6115702479338845E-5</v>
      </c>
      <c r="G51" s="6">
        <v>3.0743801652892561E-3</v>
      </c>
      <c r="H51" s="6">
        <v>0.9140165289256198</v>
      </c>
      <c r="I51" s="6">
        <v>1.7190082644628099E-3</v>
      </c>
      <c r="J51" s="6">
        <v>9.5867768595041323E-4</v>
      </c>
      <c r="K51" s="6">
        <v>6.6115702479338848E-4</v>
      </c>
      <c r="L51" s="6">
        <v>9.9173553719008261E-5</v>
      </c>
      <c r="M51" s="6">
        <v>4.9586776859504133E-4</v>
      </c>
      <c r="N51" s="6">
        <v>2.3140495867768595E-4</v>
      </c>
      <c r="O51" s="6">
        <v>6.2809917355371905E-4</v>
      </c>
      <c r="P51" s="6">
        <v>1.3223140495867769E-4</v>
      </c>
      <c r="Q51" s="6">
        <v>5.6198347107438019E-4</v>
      </c>
      <c r="R51" s="6">
        <v>5.0082644628099172E-2</v>
      </c>
      <c r="S51" s="6">
        <v>6.6115702479338845E-5</v>
      </c>
      <c r="T51" s="6">
        <v>6.6115702479338845E-5</v>
      </c>
      <c r="U51" s="6">
        <v>1.322314049586777E-3</v>
      </c>
      <c r="V51" s="6">
        <v>2.3140495867768595E-4</v>
      </c>
      <c r="W51" s="6">
        <v>2.6446280991735538E-4</v>
      </c>
      <c r="X51" s="6">
        <v>1.9173553719008265E-3</v>
      </c>
      <c r="Y51" s="6">
        <v>9.256198347107438E-4</v>
      </c>
      <c r="Z51" s="6">
        <v>3.3057851239669424E-4</v>
      </c>
      <c r="AA51" s="6">
        <v>2.6446280991735538E-4</v>
      </c>
      <c r="AB51" s="6">
        <v>1.3223140495867769E-4</v>
      </c>
      <c r="AC51" s="6">
        <v>1.9834710743801653E-3</v>
      </c>
      <c r="AD51" s="6">
        <v>1.5206611570247933E-3</v>
      </c>
      <c r="AE51" s="6">
        <v>2.3140495867768595E-4</v>
      </c>
      <c r="AF51" s="6">
        <v>1.1570247933884298E-3</v>
      </c>
      <c r="AG51" s="6">
        <v>5.0247933884297524E-3</v>
      </c>
      <c r="AH51" s="6">
        <v>0</v>
      </c>
      <c r="AI51" s="6">
        <v>6.6115702479338845E-5</v>
      </c>
      <c r="AJ51" s="193">
        <v>1</v>
      </c>
    </row>
    <row r="52" spans="2:36">
      <c r="B52" s="182" t="s">
        <v>33</v>
      </c>
      <c r="C52" s="6">
        <v>6.8352699931647305E-4</v>
      </c>
      <c r="D52" s="6">
        <v>3.6226930963773066E-2</v>
      </c>
      <c r="E52" s="6">
        <v>0</v>
      </c>
      <c r="F52" s="6">
        <v>1.3670539986329461E-3</v>
      </c>
      <c r="G52" s="6">
        <v>3.3492822966507178E-2</v>
      </c>
      <c r="H52" s="6">
        <v>0.14490772385509226</v>
      </c>
      <c r="I52" s="6">
        <v>0.73274094326725903</v>
      </c>
      <c r="J52" s="6">
        <v>2.050580997949419E-3</v>
      </c>
      <c r="K52" s="6">
        <v>1.3670539986329461E-3</v>
      </c>
      <c r="L52" s="6">
        <v>0</v>
      </c>
      <c r="M52" s="6">
        <v>6.8352699931647305E-4</v>
      </c>
      <c r="N52" s="6">
        <v>6.8352699931647305E-4</v>
      </c>
      <c r="O52" s="6">
        <v>1.3670539986329461E-3</v>
      </c>
      <c r="P52" s="6">
        <v>0</v>
      </c>
      <c r="Q52" s="6">
        <v>4.1011619958988381E-3</v>
      </c>
      <c r="R52" s="6">
        <v>8.2023239917976762E-3</v>
      </c>
      <c r="S52" s="6">
        <v>0</v>
      </c>
      <c r="T52" s="6">
        <v>0</v>
      </c>
      <c r="U52" s="6">
        <v>0</v>
      </c>
      <c r="V52" s="6">
        <v>6.8352699931647305E-4</v>
      </c>
      <c r="W52" s="6">
        <v>1.3670539986329461E-3</v>
      </c>
      <c r="X52" s="6">
        <v>1.3670539986329461E-3</v>
      </c>
      <c r="Y52" s="6">
        <v>0</v>
      </c>
      <c r="Z52" s="6">
        <v>3.4176349965823649E-3</v>
      </c>
      <c r="AA52" s="6">
        <v>0</v>
      </c>
      <c r="AB52" s="6">
        <v>0</v>
      </c>
      <c r="AC52" s="6">
        <v>2.050580997949419E-3</v>
      </c>
      <c r="AD52" s="6">
        <v>4.7846889952153108E-3</v>
      </c>
      <c r="AE52" s="6">
        <v>1.1619958988380041E-2</v>
      </c>
      <c r="AF52" s="6">
        <v>6.8352699931647305E-4</v>
      </c>
      <c r="AG52" s="6">
        <v>4.7846889952153108E-3</v>
      </c>
      <c r="AH52" s="6">
        <v>0</v>
      </c>
      <c r="AI52" s="6">
        <v>1.3670539986329461E-3</v>
      </c>
      <c r="AJ52" s="193">
        <v>1</v>
      </c>
    </row>
    <row r="53" spans="2:36">
      <c r="B53" s="182" t="s">
        <v>28</v>
      </c>
      <c r="C53" s="6">
        <v>0</v>
      </c>
      <c r="D53" s="6">
        <v>2.6624068157614485E-2</v>
      </c>
      <c r="E53" s="6">
        <v>1.0649627263045794E-3</v>
      </c>
      <c r="F53" s="6">
        <v>0</v>
      </c>
      <c r="G53" s="6">
        <v>3.1948881789137379E-3</v>
      </c>
      <c r="H53" s="6">
        <v>0.44621938232161873</v>
      </c>
      <c r="I53" s="6">
        <v>3.1948881789137379E-3</v>
      </c>
      <c r="J53" s="6">
        <v>0.42917997870074548</v>
      </c>
      <c r="K53" s="6">
        <v>2.1299254526091589E-3</v>
      </c>
      <c r="L53" s="6">
        <v>0</v>
      </c>
      <c r="M53" s="6">
        <v>2.1299254526091587E-2</v>
      </c>
      <c r="N53" s="6">
        <v>0</v>
      </c>
      <c r="O53" s="6">
        <v>3.1948881789137379E-3</v>
      </c>
      <c r="P53" s="6">
        <v>0</v>
      </c>
      <c r="Q53" s="6">
        <v>0</v>
      </c>
      <c r="R53" s="6">
        <v>2.9818956336528223E-2</v>
      </c>
      <c r="S53" s="6">
        <v>0</v>
      </c>
      <c r="T53" s="6">
        <v>0</v>
      </c>
      <c r="U53" s="6">
        <v>1.0649627263045794E-3</v>
      </c>
      <c r="V53" s="6">
        <v>0</v>
      </c>
      <c r="W53" s="6">
        <v>0</v>
      </c>
      <c r="X53" s="6">
        <v>5.3248136315228968E-3</v>
      </c>
      <c r="Y53" s="6">
        <v>2.1299254526091589E-3</v>
      </c>
      <c r="Z53" s="6">
        <v>5.3248136315228968E-3</v>
      </c>
      <c r="AA53" s="6">
        <v>0</v>
      </c>
      <c r="AB53" s="6">
        <v>0</v>
      </c>
      <c r="AC53" s="6">
        <v>2.1299254526091589E-3</v>
      </c>
      <c r="AD53" s="6">
        <v>9.5846645367412137E-3</v>
      </c>
      <c r="AE53" s="6">
        <v>1.0649627263045794E-3</v>
      </c>
      <c r="AF53" s="6">
        <v>2.1299254526091589E-3</v>
      </c>
      <c r="AG53" s="6">
        <v>5.3248136315228968E-3</v>
      </c>
      <c r="AH53" s="6">
        <v>0</v>
      </c>
      <c r="AI53" s="6">
        <v>0</v>
      </c>
      <c r="AJ53" s="193">
        <v>1</v>
      </c>
    </row>
    <row r="54" spans="2:36">
      <c r="B54" s="182" t="s">
        <v>23</v>
      </c>
      <c r="C54" s="6">
        <v>0</v>
      </c>
      <c r="D54" s="6">
        <v>8.8334457181389076E-2</v>
      </c>
      <c r="E54" s="6">
        <v>0</v>
      </c>
      <c r="F54" s="6">
        <v>0</v>
      </c>
      <c r="G54" s="6">
        <v>2.0229265003371545E-3</v>
      </c>
      <c r="H54" s="6">
        <v>0.13755900202292651</v>
      </c>
      <c r="I54" s="6">
        <v>3.3715441672285905E-3</v>
      </c>
      <c r="J54" s="6">
        <v>1.3486176668914363E-3</v>
      </c>
      <c r="K54" s="6">
        <v>0.63182737693863789</v>
      </c>
      <c r="L54" s="6">
        <v>0</v>
      </c>
      <c r="M54" s="6">
        <v>0</v>
      </c>
      <c r="N54" s="6">
        <v>1.3486176668914363E-3</v>
      </c>
      <c r="O54" s="6">
        <v>6.7430883344571813E-4</v>
      </c>
      <c r="P54" s="6">
        <v>0</v>
      </c>
      <c r="Q54" s="6">
        <v>2.6972353337828725E-3</v>
      </c>
      <c r="R54" s="6">
        <v>6.0687795010114631E-3</v>
      </c>
      <c r="S54" s="6">
        <v>0</v>
      </c>
      <c r="T54" s="6">
        <v>0</v>
      </c>
      <c r="U54" s="6">
        <v>6.7430883344571813E-4</v>
      </c>
      <c r="V54" s="6">
        <v>0</v>
      </c>
      <c r="W54" s="6">
        <v>0</v>
      </c>
      <c r="X54" s="6">
        <v>6.7430883344571813E-4</v>
      </c>
      <c r="Y54" s="6">
        <v>4.045853000674309E-3</v>
      </c>
      <c r="Z54" s="6">
        <v>0</v>
      </c>
      <c r="AA54" s="6">
        <v>1.3486176668914363E-3</v>
      </c>
      <c r="AB54" s="6">
        <v>5.394470667565745E-3</v>
      </c>
      <c r="AC54" s="6">
        <v>8.1591368846931897E-2</v>
      </c>
      <c r="AD54" s="6">
        <v>1.3486176668914363E-3</v>
      </c>
      <c r="AE54" s="6">
        <v>0</v>
      </c>
      <c r="AF54" s="6">
        <v>2.6972353337828725E-3</v>
      </c>
      <c r="AG54" s="6">
        <v>2.6972353337828724E-2</v>
      </c>
      <c r="AH54" s="6">
        <v>0</v>
      </c>
      <c r="AI54" s="6">
        <v>0</v>
      </c>
      <c r="AJ54" s="193">
        <v>1</v>
      </c>
    </row>
    <row r="55" spans="2:36">
      <c r="B55" s="182" t="s">
        <v>46</v>
      </c>
      <c r="C55" s="6">
        <v>0</v>
      </c>
      <c r="D55" s="6">
        <v>3.5714285714285712E-2</v>
      </c>
      <c r="E55" s="6">
        <v>0</v>
      </c>
      <c r="F55" s="6">
        <v>0</v>
      </c>
      <c r="G55" s="6">
        <v>0</v>
      </c>
      <c r="H55" s="6">
        <v>0.21428571428571427</v>
      </c>
      <c r="I55" s="6">
        <v>0</v>
      </c>
      <c r="J55" s="6">
        <v>0</v>
      </c>
      <c r="K55" s="6">
        <v>2.3809523809523808E-2</v>
      </c>
      <c r="L55" s="6">
        <v>0.63095238095238093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2.3809523809523808E-2</v>
      </c>
      <c r="S55" s="6">
        <v>0</v>
      </c>
      <c r="T55" s="6">
        <v>0</v>
      </c>
      <c r="U55" s="6">
        <v>3.5714285714285712E-2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1.1904761904761904E-2</v>
      </c>
      <c r="AD55" s="6">
        <v>0</v>
      </c>
      <c r="AE55" s="6">
        <v>0</v>
      </c>
      <c r="AF55" s="6">
        <v>0</v>
      </c>
      <c r="AG55" s="6">
        <v>2.3809523809523808E-2</v>
      </c>
      <c r="AH55" s="6">
        <v>0</v>
      </c>
      <c r="AI55" s="6">
        <v>0</v>
      </c>
      <c r="AJ55" s="193">
        <v>1</v>
      </c>
    </row>
    <row r="56" spans="2:36">
      <c r="B56" s="182" t="s">
        <v>47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0.18867924528301888</v>
      </c>
      <c r="I56" s="6">
        <v>0</v>
      </c>
      <c r="J56" s="6">
        <v>9.4339622641509441E-2</v>
      </c>
      <c r="K56" s="6">
        <v>0</v>
      </c>
      <c r="L56" s="6">
        <v>0</v>
      </c>
      <c r="M56" s="6">
        <v>0.660377358490566</v>
      </c>
      <c r="N56" s="6">
        <v>0</v>
      </c>
      <c r="O56" s="6">
        <v>0</v>
      </c>
      <c r="P56" s="6">
        <v>0</v>
      </c>
      <c r="Q56" s="6">
        <v>0</v>
      </c>
      <c r="R56" s="6">
        <v>1.8867924528301886E-2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3.7735849056603772E-2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193">
        <v>1</v>
      </c>
    </row>
    <row r="57" spans="2:36">
      <c r="B57" s="182" t="s">
        <v>40</v>
      </c>
      <c r="C57" s="6">
        <v>0</v>
      </c>
      <c r="D57" s="6">
        <v>2.2403258655804479E-2</v>
      </c>
      <c r="E57" s="6">
        <v>0</v>
      </c>
      <c r="F57" s="6">
        <v>0</v>
      </c>
      <c r="G57" s="6">
        <v>0</v>
      </c>
      <c r="H57" s="6">
        <v>0.19755600814663951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0.54786150712830961</v>
      </c>
      <c r="O57" s="6">
        <v>0</v>
      </c>
      <c r="P57" s="6">
        <v>0</v>
      </c>
      <c r="Q57" s="6">
        <v>0</v>
      </c>
      <c r="R57" s="6">
        <v>1.4256619144602852E-2</v>
      </c>
      <c r="S57" s="6">
        <v>0</v>
      </c>
      <c r="T57" s="6">
        <v>0</v>
      </c>
      <c r="U57" s="6">
        <v>4.0733197556008143E-3</v>
      </c>
      <c r="V57" s="6">
        <v>0</v>
      </c>
      <c r="W57" s="6">
        <v>0</v>
      </c>
      <c r="X57" s="6">
        <v>2.0366598778004071E-3</v>
      </c>
      <c r="Y57" s="6">
        <v>1.4256619144602852E-2</v>
      </c>
      <c r="Z57" s="6">
        <v>0</v>
      </c>
      <c r="AA57" s="6">
        <v>2.0366598778004071E-3</v>
      </c>
      <c r="AB57" s="6">
        <v>4.0733197556008143E-3</v>
      </c>
      <c r="AC57" s="6">
        <v>8.1466395112016286E-3</v>
      </c>
      <c r="AD57" s="6">
        <v>4.0733197556008143E-3</v>
      </c>
      <c r="AE57" s="6">
        <v>0</v>
      </c>
      <c r="AF57" s="6">
        <v>0</v>
      </c>
      <c r="AG57" s="6">
        <v>0.17922606924643583</v>
      </c>
      <c r="AH57" s="6">
        <v>0</v>
      </c>
      <c r="AI57" s="6">
        <v>0</v>
      </c>
      <c r="AJ57" s="193">
        <v>1</v>
      </c>
    </row>
    <row r="58" spans="2:36">
      <c r="B58" s="182" t="s">
        <v>34</v>
      </c>
      <c r="C58" s="6">
        <v>0</v>
      </c>
      <c r="D58" s="6">
        <v>2.8513238289205704E-2</v>
      </c>
      <c r="E58" s="6">
        <v>0</v>
      </c>
      <c r="F58" s="6">
        <v>0</v>
      </c>
      <c r="G58" s="6">
        <v>2.4439918533604887E-2</v>
      </c>
      <c r="H58" s="6">
        <v>0.18737270875763748</v>
      </c>
      <c r="I58" s="6">
        <v>8.1466395112016286E-3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0.63747454175152751</v>
      </c>
      <c r="P58" s="6">
        <v>0</v>
      </c>
      <c r="Q58" s="6">
        <v>6.1099796334012219E-3</v>
      </c>
      <c r="R58" s="6">
        <v>4.0733197556008143E-3</v>
      </c>
      <c r="S58" s="6">
        <v>0</v>
      </c>
      <c r="T58" s="6">
        <v>0</v>
      </c>
      <c r="U58" s="6">
        <v>0</v>
      </c>
      <c r="V58" s="6">
        <v>2.8513238289205704E-2</v>
      </c>
      <c r="W58" s="6">
        <v>2.0366598778004074E-2</v>
      </c>
      <c r="X58" s="6">
        <v>2.0366598778004071E-3</v>
      </c>
      <c r="Y58" s="6">
        <v>0</v>
      </c>
      <c r="Z58" s="6">
        <v>8.1466395112016286E-3</v>
      </c>
      <c r="AA58" s="6">
        <v>0</v>
      </c>
      <c r="AB58" s="6">
        <v>0</v>
      </c>
      <c r="AC58" s="6">
        <v>0</v>
      </c>
      <c r="AD58" s="6">
        <v>2.6476578411405296E-2</v>
      </c>
      <c r="AE58" s="6">
        <v>6.1099796334012219E-3</v>
      </c>
      <c r="AF58" s="6">
        <v>6.1099796334012219E-3</v>
      </c>
      <c r="AG58" s="6">
        <v>6.1099796334012219E-3</v>
      </c>
      <c r="AH58" s="6">
        <v>0</v>
      </c>
      <c r="AI58" s="6">
        <v>0</v>
      </c>
      <c r="AJ58" s="193">
        <v>1</v>
      </c>
    </row>
    <row r="59" spans="2:36">
      <c r="B59" s="182" t="s">
        <v>186</v>
      </c>
      <c r="C59" s="6">
        <v>7.9365079365079361E-3</v>
      </c>
      <c r="D59" s="6">
        <v>0.25396825396825395</v>
      </c>
      <c r="E59" s="6">
        <v>0</v>
      </c>
      <c r="F59" s="6">
        <v>0</v>
      </c>
      <c r="G59" s="6">
        <v>0</v>
      </c>
      <c r="H59" s="6">
        <v>0.1111111111111111</v>
      </c>
      <c r="I59" s="6">
        <v>0</v>
      </c>
      <c r="J59" s="6">
        <v>0</v>
      </c>
      <c r="K59" s="6">
        <v>0</v>
      </c>
      <c r="L59" s="6">
        <v>0</v>
      </c>
      <c r="M59" s="6">
        <v>7.9365079365079361E-3</v>
      </c>
      <c r="N59" s="6">
        <v>0</v>
      </c>
      <c r="O59" s="6">
        <v>0</v>
      </c>
      <c r="P59" s="6">
        <v>0.50793650793650791</v>
      </c>
      <c r="Q59" s="6">
        <v>0</v>
      </c>
      <c r="R59" s="6">
        <v>1.5873015873015872E-2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7.9365079365079361E-3</v>
      </c>
      <c r="AD59" s="6">
        <v>0</v>
      </c>
      <c r="AE59" s="6">
        <v>0</v>
      </c>
      <c r="AF59" s="6">
        <v>0</v>
      </c>
      <c r="AG59" s="6">
        <v>8.7301587301587297E-2</v>
      </c>
      <c r="AH59" s="6">
        <v>0</v>
      </c>
      <c r="AI59" s="6">
        <v>0</v>
      </c>
      <c r="AJ59" s="193">
        <v>1</v>
      </c>
    </row>
    <row r="60" spans="2:36">
      <c r="B60" s="182" t="s">
        <v>35</v>
      </c>
      <c r="C60" s="6">
        <v>0</v>
      </c>
      <c r="D60" s="6">
        <v>0.10043668122270742</v>
      </c>
      <c r="E60" s="6">
        <v>0</v>
      </c>
      <c r="F60" s="6">
        <v>0</v>
      </c>
      <c r="G60" s="6">
        <v>2.6200873362445413E-2</v>
      </c>
      <c r="H60" s="6">
        <v>0.17248908296943233</v>
      </c>
      <c r="I60" s="6">
        <v>3.0567685589519649E-2</v>
      </c>
      <c r="J60" s="6">
        <v>0</v>
      </c>
      <c r="K60" s="6">
        <v>2.1834061135371178E-3</v>
      </c>
      <c r="L60" s="6">
        <v>0</v>
      </c>
      <c r="M60" s="6">
        <v>0</v>
      </c>
      <c r="N60" s="6">
        <v>0</v>
      </c>
      <c r="O60" s="6">
        <v>8.7336244541484712E-3</v>
      </c>
      <c r="P60" s="6">
        <v>0</v>
      </c>
      <c r="Q60" s="6">
        <v>0.60917030567685593</v>
      </c>
      <c r="R60" s="6">
        <v>1.5283842794759825E-2</v>
      </c>
      <c r="S60" s="6">
        <v>0</v>
      </c>
      <c r="T60" s="6">
        <v>0</v>
      </c>
      <c r="U60" s="6">
        <v>0</v>
      </c>
      <c r="V60" s="6">
        <v>2.1834061135371178E-3</v>
      </c>
      <c r="W60" s="6">
        <v>0</v>
      </c>
      <c r="X60" s="6">
        <v>0</v>
      </c>
      <c r="Y60" s="6">
        <v>0</v>
      </c>
      <c r="Z60" s="6">
        <v>4.3668122270742356E-3</v>
      </c>
      <c r="AA60" s="6">
        <v>0</v>
      </c>
      <c r="AB60" s="6">
        <v>0</v>
      </c>
      <c r="AC60" s="6">
        <v>4.3668122270742356E-3</v>
      </c>
      <c r="AD60" s="6">
        <v>2.1834061135371178E-3</v>
      </c>
      <c r="AE60" s="6">
        <v>1.9650655021834062E-2</v>
      </c>
      <c r="AF60" s="6">
        <v>0</v>
      </c>
      <c r="AG60" s="6">
        <v>2.1834061135371178E-3</v>
      </c>
      <c r="AH60" s="6">
        <v>0</v>
      </c>
      <c r="AI60" s="6">
        <v>0</v>
      </c>
      <c r="AJ60" s="193">
        <v>1</v>
      </c>
    </row>
    <row r="61" spans="2:36">
      <c r="B61" s="182" t="s">
        <v>29</v>
      </c>
      <c r="C61" s="6">
        <v>0</v>
      </c>
      <c r="D61" s="6">
        <v>1.3547415955845458E-2</v>
      </c>
      <c r="E61" s="6">
        <v>5.0175614651279475E-4</v>
      </c>
      <c r="F61" s="6">
        <v>0</v>
      </c>
      <c r="G61" s="6">
        <v>1.5052684395383843E-3</v>
      </c>
      <c r="H61" s="6">
        <v>0.826392373306573</v>
      </c>
      <c r="I61" s="6">
        <v>0</v>
      </c>
      <c r="J61" s="6">
        <v>1.0035122930255895E-3</v>
      </c>
      <c r="K61" s="6">
        <v>1.5052684395383843E-3</v>
      </c>
      <c r="L61" s="6">
        <v>0</v>
      </c>
      <c r="M61" s="6">
        <v>5.0175614651279475E-4</v>
      </c>
      <c r="N61" s="6">
        <v>0</v>
      </c>
      <c r="O61" s="6">
        <v>0</v>
      </c>
      <c r="P61" s="6">
        <v>0</v>
      </c>
      <c r="Q61" s="6">
        <v>0</v>
      </c>
      <c r="R61" s="6">
        <v>0.13447064726542901</v>
      </c>
      <c r="S61" s="6">
        <v>0</v>
      </c>
      <c r="T61" s="6">
        <v>0</v>
      </c>
      <c r="U61" s="6">
        <v>1.5052684395383843E-3</v>
      </c>
      <c r="V61" s="6">
        <v>0</v>
      </c>
      <c r="W61" s="6">
        <v>5.0175614651279475E-4</v>
      </c>
      <c r="X61" s="6">
        <v>2.5087807325639738E-3</v>
      </c>
      <c r="Y61" s="6">
        <v>0</v>
      </c>
      <c r="Z61" s="6">
        <v>5.0175614651279475E-4</v>
      </c>
      <c r="AA61" s="6">
        <v>0</v>
      </c>
      <c r="AB61" s="6">
        <v>1.0035122930255895E-3</v>
      </c>
      <c r="AC61" s="6">
        <v>3.5122930255895636E-3</v>
      </c>
      <c r="AD61" s="6">
        <v>1.0035122930255895E-3</v>
      </c>
      <c r="AE61" s="6">
        <v>0</v>
      </c>
      <c r="AF61" s="6">
        <v>8.0280983442047159E-3</v>
      </c>
      <c r="AG61" s="6">
        <v>2.007024586051179E-3</v>
      </c>
      <c r="AH61" s="6">
        <v>0</v>
      </c>
      <c r="AI61" s="6">
        <v>0</v>
      </c>
      <c r="AJ61" s="193">
        <v>1</v>
      </c>
    </row>
    <row r="62" spans="2:36">
      <c r="B62" s="182" t="s">
        <v>48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193">
        <v>1</v>
      </c>
    </row>
    <row r="63" spans="2:36">
      <c r="B63" s="182" t="s">
        <v>49</v>
      </c>
      <c r="C63" s="6">
        <v>0</v>
      </c>
      <c r="D63" s="6">
        <v>0.11764705882352941</v>
      </c>
      <c r="E63" s="6">
        <v>0</v>
      </c>
      <c r="F63" s="6">
        <v>0</v>
      </c>
      <c r="G63" s="6">
        <v>0</v>
      </c>
      <c r="H63" s="6">
        <v>5.8823529411764705E-2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0.52941176470588236</v>
      </c>
      <c r="U63" s="6">
        <v>0</v>
      </c>
      <c r="V63" s="6">
        <v>0</v>
      </c>
      <c r="W63" s="6">
        <v>0</v>
      </c>
      <c r="X63" s="6">
        <v>0.23529411764705882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5.8823529411764705E-2</v>
      </c>
      <c r="AH63" s="6">
        <v>0</v>
      </c>
      <c r="AI63" s="6">
        <v>0</v>
      </c>
      <c r="AJ63" s="193">
        <v>1</v>
      </c>
    </row>
    <row r="64" spans="2:36">
      <c r="B64" s="182" t="s">
        <v>24</v>
      </c>
      <c r="C64" s="6">
        <v>0</v>
      </c>
      <c r="D64" s="6">
        <v>1.5444015444015444E-2</v>
      </c>
      <c r="E64" s="6">
        <v>1.9305019305019305E-3</v>
      </c>
      <c r="F64" s="6">
        <v>0</v>
      </c>
      <c r="G64" s="6">
        <v>0</v>
      </c>
      <c r="H64" s="6">
        <v>0.33204633204633205</v>
      </c>
      <c r="I64" s="6">
        <v>0</v>
      </c>
      <c r="J64" s="6">
        <v>1.9305019305019305E-3</v>
      </c>
      <c r="K64" s="6">
        <v>3.8610038610038611E-3</v>
      </c>
      <c r="L64" s="6">
        <v>3.8610038610038611E-3</v>
      </c>
      <c r="M64" s="6">
        <v>1.9305019305019305E-3</v>
      </c>
      <c r="N64" s="6">
        <v>0</v>
      </c>
      <c r="O64" s="6">
        <v>0</v>
      </c>
      <c r="P64" s="6">
        <v>0</v>
      </c>
      <c r="Q64" s="6">
        <v>0</v>
      </c>
      <c r="R64" s="6">
        <v>1.3513513513513514E-2</v>
      </c>
      <c r="S64" s="6">
        <v>0</v>
      </c>
      <c r="T64" s="6">
        <v>0</v>
      </c>
      <c r="U64" s="6">
        <v>0.56370656370656369</v>
      </c>
      <c r="V64" s="6">
        <v>0</v>
      </c>
      <c r="W64" s="6">
        <v>0</v>
      </c>
      <c r="X64" s="6">
        <v>3.8610038610038611E-3</v>
      </c>
      <c r="Y64" s="6">
        <v>0</v>
      </c>
      <c r="Z64" s="6">
        <v>0</v>
      </c>
      <c r="AA64" s="6">
        <v>3.8610038610038611E-3</v>
      </c>
      <c r="AB64" s="6">
        <v>1.9305019305019305E-3</v>
      </c>
      <c r="AC64" s="6">
        <v>7.7220077220077222E-3</v>
      </c>
      <c r="AD64" s="6">
        <v>0</v>
      </c>
      <c r="AE64" s="6">
        <v>0</v>
      </c>
      <c r="AF64" s="6">
        <v>1.7374517374517374E-2</v>
      </c>
      <c r="AG64" s="6">
        <v>2.7027027027027029E-2</v>
      </c>
      <c r="AH64" s="6">
        <v>0</v>
      </c>
      <c r="AI64" s="6">
        <v>0</v>
      </c>
      <c r="AJ64" s="193">
        <v>1</v>
      </c>
    </row>
    <row r="65" spans="2:36">
      <c r="B65" s="182" t="s">
        <v>187</v>
      </c>
      <c r="C65" s="6">
        <v>0</v>
      </c>
      <c r="D65" s="6">
        <v>1.7241379310344827E-2</v>
      </c>
      <c r="E65" s="6">
        <v>0</v>
      </c>
      <c r="F65" s="6">
        <v>0</v>
      </c>
      <c r="G65" s="6">
        <v>4.5977011494252873E-2</v>
      </c>
      <c r="H65" s="6">
        <v>0.10919540229885058</v>
      </c>
      <c r="I65" s="6">
        <v>5.7471264367816091E-3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8.6206896551724144E-2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0.6954022988505747</v>
      </c>
      <c r="W65" s="6">
        <v>2.8735632183908046E-2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1.1494252873563218E-2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193">
        <v>1</v>
      </c>
    </row>
    <row r="66" spans="2:36">
      <c r="B66" s="182" t="s">
        <v>37</v>
      </c>
      <c r="C66" s="6">
        <v>0</v>
      </c>
      <c r="D66" s="6">
        <v>5.057471264367816E-2</v>
      </c>
      <c r="E66" s="6">
        <v>0</v>
      </c>
      <c r="F66" s="6">
        <v>0</v>
      </c>
      <c r="G66" s="6">
        <v>7.3563218390804597E-2</v>
      </c>
      <c r="H66" s="6">
        <v>0.18620689655172415</v>
      </c>
      <c r="I66" s="6">
        <v>2.7586206896551724E-2</v>
      </c>
      <c r="J66" s="6">
        <v>0</v>
      </c>
      <c r="K66" s="6">
        <v>4.5977011494252873E-3</v>
      </c>
      <c r="L66" s="6">
        <v>0</v>
      </c>
      <c r="M66" s="6">
        <v>0</v>
      </c>
      <c r="N66" s="6">
        <v>2.2988505747126436E-3</v>
      </c>
      <c r="O66" s="6">
        <v>2.9885057471264367E-2</v>
      </c>
      <c r="P66" s="6">
        <v>0</v>
      </c>
      <c r="Q66" s="6">
        <v>6.8965517241379309E-3</v>
      </c>
      <c r="R66" s="6">
        <v>1.6091954022988506E-2</v>
      </c>
      <c r="S66" s="6">
        <v>0</v>
      </c>
      <c r="T66" s="6">
        <v>0</v>
      </c>
      <c r="U66" s="6">
        <v>0</v>
      </c>
      <c r="V66" s="6">
        <v>1.6091954022988506E-2</v>
      </c>
      <c r="W66" s="6">
        <v>0.52413793103448281</v>
      </c>
      <c r="X66" s="6">
        <v>4.5977011494252873E-3</v>
      </c>
      <c r="Y66" s="6">
        <v>4.5977011494252873E-3</v>
      </c>
      <c r="Z66" s="6">
        <v>0</v>
      </c>
      <c r="AA66" s="6">
        <v>0</v>
      </c>
      <c r="AB66" s="6">
        <v>0</v>
      </c>
      <c r="AC66" s="6">
        <v>4.5977011494252873E-3</v>
      </c>
      <c r="AD66" s="6">
        <v>1.3793103448275862E-2</v>
      </c>
      <c r="AE66" s="6">
        <v>0</v>
      </c>
      <c r="AF66" s="6">
        <v>0</v>
      </c>
      <c r="AG66" s="6">
        <v>3.2183908045977011E-2</v>
      </c>
      <c r="AH66" s="6">
        <v>0</v>
      </c>
      <c r="AI66" s="6">
        <v>2.2988505747126436E-3</v>
      </c>
      <c r="AJ66" s="193">
        <v>1</v>
      </c>
    </row>
    <row r="67" spans="2:36">
      <c r="B67" s="182" t="s">
        <v>50</v>
      </c>
      <c r="C67" s="6">
        <v>0</v>
      </c>
      <c r="D67" s="6">
        <v>2.8639618138424822E-2</v>
      </c>
      <c r="E67" s="6">
        <v>0</v>
      </c>
      <c r="F67" s="6">
        <v>0</v>
      </c>
      <c r="G67" s="6">
        <v>2.3866348448687352E-3</v>
      </c>
      <c r="H67" s="6">
        <v>0.29594272076372313</v>
      </c>
      <c r="I67" s="6">
        <v>0</v>
      </c>
      <c r="J67" s="6">
        <v>2.3866348448687352E-3</v>
      </c>
      <c r="K67" s="6">
        <v>0</v>
      </c>
      <c r="L67" s="6">
        <v>0</v>
      </c>
      <c r="M67" s="6">
        <v>1.4319809069212411E-2</v>
      </c>
      <c r="N67" s="6">
        <v>2.3866348448687352E-3</v>
      </c>
      <c r="O67" s="6">
        <v>0</v>
      </c>
      <c r="P67" s="6">
        <v>0</v>
      </c>
      <c r="Q67" s="6">
        <v>0</v>
      </c>
      <c r="R67" s="6">
        <v>1.4319809069212411E-2</v>
      </c>
      <c r="S67" s="6">
        <v>2.3866348448687352E-3</v>
      </c>
      <c r="T67" s="6">
        <v>7.1599045346062056E-3</v>
      </c>
      <c r="U67" s="6">
        <v>2.3866348448687352E-3</v>
      </c>
      <c r="V67" s="6">
        <v>0</v>
      </c>
      <c r="W67" s="6">
        <v>0</v>
      </c>
      <c r="X67" s="6">
        <v>0.61336515513126488</v>
      </c>
      <c r="Y67" s="6">
        <v>0</v>
      </c>
      <c r="Z67" s="6">
        <v>0</v>
      </c>
      <c r="AA67" s="6">
        <v>0</v>
      </c>
      <c r="AB67" s="6">
        <v>0</v>
      </c>
      <c r="AC67" s="6">
        <v>2.3866348448687352E-3</v>
      </c>
      <c r="AD67" s="6">
        <v>7.1599045346062056E-3</v>
      </c>
      <c r="AE67" s="6">
        <v>0</v>
      </c>
      <c r="AF67" s="6">
        <v>0</v>
      </c>
      <c r="AG67" s="6">
        <v>2.3866348448687352E-3</v>
      </c>
      <c r="AH67" s="6">
        <v>0</v>
      </c>
      <c r="AI67" s="6">
        <v>2.3866348448687352E-3</v>
      </c>
      <c r="AJ67" s="193">
        <v>1</v>
      </c>
    </row>
    <row r="68" spans="2:36">
      <c r="B68" s="182" t="s">
        <v>42</v>
      </c>
      <c r="C68" s="6">
        <v>0</v>
      </c>
      <c r="D68" s="6">
        <v>2.8205128205128206E-2</v>
      </c>
      <c r="E68" s="6">
        <v>0</v>
      </c>
      <c r="F68" s="6">
        <v>0</v>
      </c>
      <c r="G68" s="6">
        <v>0</v>
      </c>
      <c r="H68" s="6">
        <v>9.2307692307692313E-2</v>
      </c>
      <c r="I68" s="6">
        <v>0</v>
      </c>
      <c r="J68" s="6">
        <v>5.1282051282051282E-3</v>
      </c>
      <c r="K68" s="6">
        <v>5.1282051282051282E-3</v>
      </c>
      <c r="L68" s="6">
        <v>0</v>
      </c>
      <c r="M68" s="6">
        <v>0</v>
      </c>
      <c r="N68" s="6">
        <v>2.5641025641025641E-3</v>
      </c>
      <c r="O68" s="6">
        <v>0</v>
      </c>
      <c r="P68" s="6">
        <v>0</v>
      </c>
      <c r="Q68" s="6">
        <v>0</v>
      </c>
      <c r="R68" s="6">
        <v>7.6923076923076927E-3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2.5641025641025641E-3</v>
      </c>
      <c r="Y68" s="6">
        <v>0.73589743589743595</v>
      </c>
      <c r="Z68" s="6">
        <v>0</v>
      </c>
      <c r="AA68" s="6">
        <v>1.5384615384615385E-2</v>
      </c>
      <c r="AB68" s="6">
        <v>2.5641025641025641E-3</v>
      </c>
      <c r="AC68" s="6">
        <v>5.1282051282051282E-3</v>
      </c>
      <c r="AD68" s="6">
        <v>2.5641025641025641E-3</v>
      </c>
      <c r="AE68" s="6">
        <v>0</v>
      </c>
      <c r="AF68" s="6">
        <v>0</v>
      </c>
      <c r="AG68" s="6">
        <v>9.4871794871794868E-2</v>
      </c>
      <c r="AH68" s="6">
        <v>0</v>
      </c>
      <c r="AI68" s="6">
        <v>0</v>
      </c>
      <c r="AJ68" s="193">
        <v>1</v>
      </c>
    </row>
    <row r="69" spans="2:36">
      <c r="B69" s="182" t="s">
        <v>899</v>
      </c>
      <c r="C69" s="6">
        <v>1.1037527593818985E-3</v>
      </c>
      <c r="D69" s="6">
        <v>5.2980132450331126E-2</v>
      </c>
      <c r="E69" s="6">
        <v>4.4150110375275938E-3</v>
      </c>
      <c r="F69" s="6">
        <v>0</v>
      </c>
      <c r="G69" s="6">
        <v>1.6556291390728478E-2</v>
      </c>
      <c r="H69" s="6">
        <v>0.31898454746136867</v>
      </c>
      <c r="I69" s="6">
        <v>1.8763796909492272E-2</v>
      </c>
      <c r="J69" s="6">
        <v>1.2141280353200883E-2</v>
      </c>
      <c r="K69" s="6">
        <v>2.2075055187637969E-3</v>
      </c>
      <c r="L69" s="6">
        <v>0</v>
      </c>
      <c r="M69" s="6">
        <v>9.9337748344370865E-3</v>
      </c>
      <c r="N69" s="6">
        <v>0</v>
      </c>
      <c r="O69" s="6">
        <v>1.6556291390728478E-2</v>
      </c>
      <c r="P69" s="6">
        <v>1.1037527593818985E-3</v>
      </c>
      <c r="Q69" s="6">
        <v>2.2075055187637969E-3</v>
      </c>
      <c r="R69" s="6">
        <v>1.8763796909492272E-2</v>
      </c>
      <c r="S69" s="6">
        <v>1.1037527593818985E-3</v>
      </c>
      <c r="T69" s="6">
        <v>0</v>
      </c>
      <c r="U69" s="6">
        <v>0</v>
      </c>
      <c r="V69" s="6">
        <v>6.6225165562913907E-3</v>
      </c>
      <c r="W69" s="6">
        <v>6.6225165562913907E-3</v>
      </c>
      <c r="X69" s="6">
        <v>6.6225165562913907E-3</v>
      </c>
      <c r="Y69" s="6">
        <v>1.1037527593818985E-3</v>
      </c>
      <c r="Z69" s="6">
        <v>0.38189845474613687</v>
      </c>
      <c r="AA69" s="6">
        <v>0</v>
      </c>
      <c r="AB69" s="6">
        <v>0</v>
      </c>
      <c r="AC69" s="6">
        <v>6.6225165562913907E-3</v>
      </c>
      <c r="AD69" s="6">
        <v>7.7262693156732898E-2</v>
      </c>
      <c r="AE69" s="6">
        <v>3.3112582781456954E-3</v>
      </c>
      <c r="AF69" s="6">
        <v>2.2075055187637969E-3</v>
      </c>
      <c r="AG69" s="6">
        <v>3.0905077262693158E-2</v>
      </c>
      <c r="AH69" s="6">
        <v>0</v>
      </c>
      <c r="AI69" s="6">
        <v>0</v>
      </c>
      <c r="AJ69" s="193">
        <v>1</v>
      </c>
    </row>
    <row r="70" spans="2:36">
      <c r="B70" s="182" t="s">
        <v>51</v>
      </c>
      <c r="C70" s="6">
        <v>0</v>
      </c>
      <c r="D70" s="6">
        <v>0.10256410256410256</v>
      </c>
      <c r="E70" s="6">
        <v>0</v>
      </c>
      <c r="F70" s="6">
        <v>0</v>
      </c>
      <c r="G70" s="6">
        <v>0</v>
      </c>
      <c r="H70" s="6">
        <v>0.20512820512820512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2.564102564102564E-2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2.564102564102564E-2</v>
      </c>
      <c r="Y70" s="6">
        <v>5.128205128205128E-2</v>
      </c>
      <c r="Z70" s="6">
        <v>0</v>
      </c>
      <c r="AA70" s="6">
        <v>0.46153846153846156</v>
      </c>
      <c r="AB70" s="6">
        <v>0</v>
      </c>
      <c r="AC70" s="6">
        <v>2.564102564102564E-2</v>
      </c>
      <c r="AD70" s="6">
        <v>0.10256410256410256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193">
        <v>1</v>
      </c>
    </row>
    <row r="71" spans="2:36">
      <c r="B71" s="182" t="s">
        <v>901</v>
      </c>
      <c r="C71" s="6">
        <v>0</v>
      </c>
      <c r="D71" s="6">
        <v>7.6512455516014238E-2</v>
      </c>
      <c r="E71" s="6">
        <v>0</v>
      </c>
      <c r="F71" s="6">
        <v>0</v>
      </c>
      <c r="G71" s="6">
        <v>1.0676156583629894E-2</v>
      </c>
      <c r="H71" s="6">
        <v>0.30071174377224197</v>
      </c>
      <c r="I71" s="6">
        <v>1.7793594306049821E-3</v>
      </c>
      <c r="J71" s="6">
        <v>0</v>
      </c>
      <c r="K71" s="6">
        <v>2.491103202846975E-2</v>
      </c>
      <c r="L71" s="6">
        <v>0</v>
      </c>
      <c r="M71" s="6">
        <v>3.5587188612099642E-3</v>
      </c>
      <c r="N71" s="6">
        <v>3.5587188612099642E-3</v>
      </c>
      <c r="O71" s="6">
        <v>0</v>
      </c>
      <c r="P71" s="6">
        <v>1.7793594306049821E-3</v>
      </c>
      <c r="Q71" s="6">
        <v>0</v>
      </c>
      <c r="R71" s="6">
        <v>1.0676156583629894E-2</v>
      </c>
      <c r="S71" s="6">
        <v>0</v>
      </c>
      <c r="T71" s="6">
        <v>0</v>
      </c>
      <c r="U71" s="6">
        <v>5.3380782918149468E-3</v>
      </c>
      <c r="V71" s="6">
        <v>0</v>
      </c>
      <c r="W71" s="6">
        <v>0</v>
      </c>
      <c r="X71" s="6">
        <v>1.7793594306049821E-3</v>
      </c>
      <c r="Y71" s="6">
        <v>5.3380782918149468E-3</v>
      </c>
      <c r="Z71" s="6">
        <v>1.7793594306049821E-3</v>
      </c>
      <c r="AA71" s="6">
        <v>0</v>
      </c>
      <c r="AB71" s="6">
        <v>0.33096085409252668</v>
      </c>
      <c r="AC71" s="6">
        <v>9.2526690391459068E-2</v>
      </c>
      <c r="AD71" s="6">
        <v>3.5587188612099642E-3</v>
      </c>
      <c r="AE71" s="6">
        <v>0</v>
      </c>
      <c r="AF71" s="6">
        <v>1.4234875444839857E-2</v>
      </c>
      <c r="AG71" s="6">
        <v>0.1103202846975089</v>
      </c>
      <c r="AH71" s="6">
        <v>0</v>
      </c>
      <c r="AI71" s="6">
        <v>0</v>
      </c>
      <c r="AJ71" s="193">
        <v>1</v>
      </c>
    </row>
    <row r="72" spans="2:36">
      <c r="B72" s="182" t="s">
        <v>26</v>
      </c>
      <c r="C72" s="6">
        <v>0</v>
      </c>
      <c r="D72" s="6">
        <v>3.5433070866141732E-2</v>
      </c>
      <c r="E72" s="6">
        <v>0</v>
      </c>
      <c r="F72" s="6">
        <v>0</v>
      </c>
      <c r="G72" s="6">
        <v>0</v>
      </c>
      <c r="H72" s="6">
        <v>4.3963254593175856E-2</v>
      </c>
      <c r="I72" s="6">
        <v>6.5616797900262466E-4</v>
      </c>
      <c r="J72" s="6">
        <v>6.5616797900262466E-4</v>
      </c>
      <c r="K72" s="6">
        <v>1.1154855643044619E-2</v>
      </c>
      <c r="L72" s="6">
        <v>0</v>
      </c>
      <c r="M72" s="6">
        <v>6.5616797900262466E-4</v>
      </c>
      <c r="N72" s="6">
        <v>1.3123359580052493E-3</v>
      </c>
      <c r="O72" s="6">
        <v>6.5616797900262466E-4</v>
      </c>
      <c r="P72" s="6">
        <v>0</v>
      </c>
      <c r="Q72" s="6">
        <v>0</v>
      </c>
      <c r="R72" s="6">
        <v>8.5301837270341206E-3</v>
      </c>
      <c r="S72" s="6">
        <v>0</v>
      </c>
      <c r="T72" s="6">
        <v>0</v>
      </c>
      <c r="U72" s="6">
        <v>2.6246719160104987E-3</v>
      </c>
      <c r="V72" s="6">
        <v>0</v>
      </c>
      <c r="W72" s="6">
        <v>6.5616797900262466E-4</v>
      </c>
      <c r="X72" s="6">
        <v>0</v>
      </c>
      <c r="Y72" s="6">
        <v>0</v>
      </c>
      <c r="Z72" s="6">
        <v>6.5616797900262466E-4</v>
      </c>
      <c r="AA72" s="6">
        <v>0</v>
      </c>
      <c r="AB72" s="6">
        <v>6.5616797900262466E-3</v>
      </c>
      <c r="AC72" s="6">
        <v>0.85498687664041995</v>
      </c>
      <c r="AD72" s="6">
        <v>6.5616797900262466E-4</v>
      </c>
      <c r="AE72" s="6">
        <v>0</v>
      </c>
      <c r="AF72" s="6">
        <v>0</v>
      </c>
      <c r="AG72" s="6">
        <v>3.0839895013123359E-2</v>
      </c>
      <c r="AH72" s="6">
        <v>0</v>
      </c>
      <c r="AI72" s="6">
        <v>0</v>
      </c>
      <c r="AJ72" s="193">
        <v>1</v>
      </c>
    </row>
    <row r="73" spans="2:36">
      <c r="B73" s="182" t="s">
        <v>31</v>
      </c>
      <c r="C73" s="6">
        <v>0</v>
      </c>
      <c r="D73" s="6">
        <v>3.0995738086013174E-2</v>
      </c>
      <c r="E73" s="6">
        <v>1.5497869043006587E-3</v>
      </c>
      <c r="F73" s="6">
        <v>0</v>
      </c>
      <c r="G73" s="6">
        <v>1.2010848508330105E-2</v>
      </c>
      <c r="H73" s="6">
        <v>0.22316931421929484</v>
      </c>
      <c r="I73" s="6">
        <v>5.036807438977141E-3</v>
      </c>
      <c r="J73" s="6">
        <v>6.1991476172026348E-3</v>
      </c>
      <c r="K73" s="6">
        <v>1.9372336303758234E-3</v>
      </c>
      <c r="L73" s="6">
        <v>0</v>
      </c>
      <c r="M73" s="6">
        <v>2.3246803564509881E-3</v>
      </c>
      <c r="N73" s="6">
        <v>7.7489345215032935E-4</v>
      </c>
      <c r="O73" s="6">
        <v>6.1991476172026348E-3</v>
      </c>
      <c r="P73" s="6">
        <v>0</v>
      </c>
      <c r="Q73" s="6">
        <v>7.7489345215032935E-4</v>
      </c>
      <c r="R73" s="6">
        <v>1.5497869043006587E-2</v>
      </c>
      <c r="S73" s="6">
        <v>0</v>
      </c>
      <c r="T73" s="6">
        <v>0</v>
      </c>
      <c r="U73" s="6">
        <v>7.7489345215032935E-4</v>
      </c>
      <c r="V73" s="6">
        <v>7.7489345215032935E-4</v>
      </c>
      <c r="W73" s="6">
        <v>3.4870205346764819E-3</v>
      </c>
      <c r="X73" s="6">
        <v>2.7121270825261525E-3</v>
      </c>
      <c r="Y73" s="6">
        <v>1.162340178225494E-3</v>
      </c>
      <c r="Z73" s="6">
        <v>7.3614877954281286E-3</v>
      </c>
      <c r="AA73" s="6">
        <v>0</v>
      </c>
      <c r="AB73" s="6">
        <v>7.7489345215032935E-4</v>
      </c>
      <c r="AC73" s="6">
        <v>3.8744672607516468E-3</v>
      </c>
      <c r="AD73" s="6">
        <v>0.66253390158853154</v>
      </c>
      <c r="AE73" s="6">
        <v>0</v>
      </c>
      <c r="AF73" s="6">
        <v>0</v>
      </c>
      <c r="AG73" s="6">
        <v>1.0073614877954282E-2</v>
      </c>
      <c r="AH73" s="6">
        <v>0</v>
      </c>
      <c r="AI73" s="6">
        <v>0</v>
      </c>
      <c r="AJ73" s="193">
        <v>1</v>
      </c>
    </row>
    <row r="74" spans="2:36">
      <c r="B74" s="182" t="s">
        <v>39</v>
      </c>
      <c r="C74" s="6">
        <v>0</v>
      </c>
      <c r="D74" s="6">
        <v>5.4298642533936653E-2</v>
      </c>
      <c r="E74" s="6">
        <v>0</v>
      </c>
      <c r="F74" s="6">
        <v>0</v>
      </c>
      <c r="G74" s="6">
        <v>4.9773755656108594E-2</v>
      </c>
      <c r="H74" s="6">
        <v>0.17647058823529413</v>
      </c>
      <c r="I74" s="6">
        <v>9.0497737556561084E-2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4.5248868778280547E-3</v>
      </c>
      <c r="P74" s="6">
        <v>0</v>
      </c>
      <c r="Q74" s="6">
        <v>4.9773755656108594E-2</v>
      </c>
      <c r="R74" s="6">
        <v>1.3574660633484163E-2</v>
      </c>
      <c r="S74" s="6">
        <v>0</v>
      </c>
      <c r="T74" s="6">
        <v>0</v>
      </c>
      <c r="U74" s="6">
        <v>0</v>
      </c>
      <c r="V74" s="6">
        <v>1.3574660633484163E-2</v>
      </c>
      <c r="W74" s="6">
        <v>4.5248868778280547E-3</v>
      </c>
      <c r="X74" s="6">
        <v>0</v>
      </c>
      <c r="Y74" s="6">
        <v>0</v>
      </c>
      <c r="Z74" s="6">
        <v>4.5248868778280547E-3</v>
      </c>
      <c r="AA74" s="6">
        <v>0</v>
      </c>
      <c r="AB74" s="6">
        <v>0</v>
      </c>
      <c r="AC74" s="6">
        <v>0</v>
      </c>
      <c r="AD74" s="6">
        <v>4.5248868778280547E-3</v>
      </c>
      <c r="AE74" s="6">
        <v>0.52941176470588236</v>
      </c>
      <c r="AF74" s="6">
        <v>0</v>
      </c>
      <c r="AG74" s="6">
        <v>4.5248868778280547E-3</v>
      </c>
      <c r="AH74" s="6">
        <v>0</v>
      </c>
      <c r="AI74" s="6">
        <v>0</v>
      </c>
      <c r="AJ74" s="193">
        <v>1</v>
      </c>
    </row>
    <row r="75" spans="2:36">
      <c r="B75" s="182" t="s">
        <v>27</v>
      </c>
      <c r="C75" s="6">
        <v>0</v>
      </c>
      <c r="D75" s="6">
        <v>3.9473684210526314E-2</v>
      </c>
      <c r="E75" s="6">
        <v>0</v>
      </c>
      <c r="F75" s="6">
        <v>0</v>
      </c>
      <c r="G75" s="6">
        <v>1.3850415512465374E-3</v>
      </c>
      <c r="H75" s="6">
        <v>0.45983379501385041</v>
      </c>
      <c r="I75" s="6">
        <v>9.0027700831024939E-3</v>
      </c>
      <c r="J75" s="6">
        <v>2.0775623268698062E-3</v>
      </c>
      <c r="K75" s="6">
        <v>9.0027700831024939E-3</v>
      </c>
      <c r="L75" s="6">
        <v>1.3850415512465374E-3</v>
      </c>
      <c r="M75" s="6">
        <v>1.3850415512465374E-3</v>
      </c>
      <c r="N75" s="6">
        <v>5.5401662049861496E-3</v>
      </c>
      <c r="O75" s="6">
        <v>6.925207756232687E-4</v>
      </c>
      <c r="P75" s="6">
        <v>0</v>
      </c>
      <c r="Q75" s="6">
        <v>4.1551246537396124E-3</v>
      </c>
      <c r="R75" s="6">
        <v>2.6315789473684209E-2</v>
      </c>
      <c r="S75" s="6">
        <v>0</v>
      </c>
      <c r="T75" s="6">
        <v>0</v>
      </c>
      <c r="U75" s="6">
        <v>1.3157894736842105E-2</v>
      </c>
      <c r="V75" s="6">
        <v>6.925207756232687E-4</v>
      </c>
      <c r="W75" s="6">
        <v>0</v>
      </c>
      <c r="X75" s="6">
        <v>6.2326869806094186E-3</v>
      </c>
      <c r="Y75" s="6">
        <v>1.3850415512465374E-3</v>
      </c>
      <c r="Z75" s="6">
        <v>0</v>
      </c>
      <c r="AA75" s="6">
        <v>2.0775623268698062E-3</v>
      </c>
      <c r="AB75" s="6">
        <v>5.5401662049861496E-3</v>
      </c>
      <c r="AC75" s="6">
        <v>1.662049861495845E-2</v>
      </c>
      <c r="AD75" s="6">
        <v>2.0775623268698062E-3</v>
      </c>
      <c r="AE75" s="6">
        <v>0</v>
      </c>
      <c r="AF75" s="6">
        <v>0.35387811634349031</v>
      </c>
      <c r="AG75" s="6">
        <v>3.8088642659279776E-2</v>
      </c>
      <c r="AH75" s="6">
        <v>0</v>
      </c>
      <c r="AI75" s="6">
        <v>0</v>
      </c>
      <c r="AJ75" s="193">
        <v>1</v>
      </c>
    </row>
    <row r="76" spans="2:36">
      <c r="B76" s="182" t="s">
        <v>900</v>
      </c>
      <c r="C76" s="6">
        <v>0</v>
      </c>
      <c r="D76" s="6">
        <v>2.4150102173509196E-2</v>
      </c>
      <c r="E76" s="6">
        <v>0</v>
      </c>
      <c r="F76" s="6">
        <v>0</v>
      </c>
      <c r="G76" s="6">
        <v>3.9011703511053317E-3</v>
      </c>
      <c r="H76" s="6">
        <v>5.9260635333457178E-2</v>
      </c>
      <c r="I76" s="6">
        <v>7.4308006687720605E-4</v>
      </c>
      <c r="J76" s="6">
        <v>1.8577001671930151E-4</v>
      </c>
      <c r="K76" s="6">
        <v>2.4150102173509194E-3</v>
      </c>
      <c r="L76" s="6">
        <v>1.8577001671930151E-4</v>
      </c>
      <c r="M76" s="6">
        <v>1.8577001671930151E-4</v>
      </c>
      <c r="N76" s="6">
        <v>1.5233141370982724E-2</v>
      </c>
      <c r="O76" s="6">
        <v>1.8577001671930151E-4</v>
      </c>
      <c r="P76" s="6">
        <v>7.4308006687720605E-4</v>
      </c>
      <c r="Q76" s="6">
        <v>0</v>
      </c>
      <c r="R76" s="6">
        <v>2.6007802340702211E-3</v>
      </c>
      <c r="S76" s="6">
        <v>0</v>
      </c>
      <c r="T76" s="6">
        <v>0</v>
      </c>
      <c r="U76" s="6">
        <v>3.7154003343860303E-4</v>
      </c>
      <c r="V76" s="6">
        <v>0</v>
      </c>
      <c r="W76" s="6">
        <v>5.5731005015790451E-4</v>
      </c>
      <c r="X76" s="6">
        <v>3.7154003343860303E-4</v>
      </c>
      <c r="Y76" s="6">
        <v>3.1580902842281255E-3</v>
      </c>
      <c r="Z76" s="6">
        <v>0</v>
      </c>
      <c r="AA76" s="6">
        <v>1.8577001671930151E-4</v>
      </c>
      <c r="AB76" s="6">
        <v>1.3003901170351106E-3</v>
      </c>
      <c r="AC76" s="6">
        <v>2.600780234070221E-2</v>
      </c>
      <c r="AD76" s="6">
        <v>7.4308006687720605E-4</v>
      </c>
      <c r="AE76" s="6">
        <v>0</v>
      </c>
      <c r="AF76" s="6">
        <v>7.4308006687720605E-4</v>
      </c>
      <c r="AG76" s="6">
        <v>0.85677131710941856</v>
      </c>
      <c r="AH76" s="6">
        <v>0</v>
      </c>
      <c r="AI76" s="6">
        <v>0</v>
      </c>
      <c r="AJ76" s="193">
        <v>1</v>
      </c>
    </row>
    <row r="77" spans="2:36">
      <c r="B77" s="182" t="s">
        <v>52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0.5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0.5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193">
        <v>1</v>
      </c>
    </row>
    <row r="78" spans="2:36">
      <c r="B78" s="194" t="s">
        <v>53</v>
      </c>
      <c r="C78" s="195">
        <v>0</v>
      </c>
      <c r="D78" s="195">
        <v>0.2857142857142857</v>
      </c>
      <c r="E78" s="195">
        <v>0</v>
      </c>
      <c r="F78" s="195">
        <v>0</v>
      </c>
      <c r="G78" s="195">
        <v>0</v>
      </c>
      <c r="H78" s="195">
        <v>0</v>
      </c>
      <c r="I78" s="195">
        <v>0</v>
      </c>
      <c r="J78" s="195">
        <v>0</v>
      </c>
      <c r="K78" s="195">
        <v>0</v>
      </c>
      <c r="L78" s="195">
        <v>0</v>
      </c>
      <c r="M78" s="195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0.14285714285714285</v>
      </c>
      <c r="S78" s="195">
        <v>0</v>
      </c>
      <c r="T78" s="195">
        <v>0</v>
      </c>
      <c r="U78" s="195">
        <v>0</v>
      </c>
      <c r="V78" s="195">
        <v>0</v>
      </c>
      <c r="W78" s="195">
        <v>0</v>
      </c>
      <c r="X78" s="195">
        <v>0.14285714285714285</v>
      </c>
      <c r="Y78" s="195">
        <v>0</v>
      </c>
      <c r="Z78" s="195">
        <v>0</v>
      </c>
      <c r="AA78" s="195">
        <v>0</v>
      </c>
      <c r="AB78" s="195">
        <v>0</v>
      </c>
      <c r="AC78" s="195">
        <v>0</v>
      </c>
      <c r="AD78" s="195">
        <v>0.14285714285714285</v>
      </c>
      <c r="AE78" s="195">
        <v>0</v>
      </c>
      <c r="AF78" s="195">
        <v>0</v>
      </c>
      <c r="AG78" s="195">
        <v>0.14285714285714285</v>
      </c>
      <c r="AH78" s="195">
        <v>0.14285714285714285</v>
      </c>
      <c r="AI78" s="195">
        <v>0</v>
      </c>
      <c r="AJ78" s="196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1"/>
  <sheetViews>
    <sheetView zoomScaleNormal="100" workbookViewId="0">
      <selection activeCell="A2" sqref="A2"/>
    </sheetView>
  </sheetViews>
  <sheetFormatPr baseColWidth="10" defaultColWidth="11.44140625" defaultRowHeight="13.2"/>
  <cols>
    <col min="1" max="1" width="11.44140625" style="197"/>
    <col min="2" max="2" width="34.33203125" style="197" customWidth="1"/>
    <col min="3" max="3" width="14" style="197" customWidth="1"/>
    <col min="4" max="4" width="14.5546875" style="197" customWidth="1"/>
    <col min="5" max="5" width="12.6640625" style="197" customWidth="1"/>
    <col min="6" max="6" width="20.6640625" style="197" customWidth="1"/>
    <col min="7" max="16384" width="11.44140625" style="197"/>
  </cols>
  <sheetData>
    <row r="1" spans="1:7">
      <c r="A1" s="30" t="s">
        <v>1119</v>
      </c>
    </row>
    <row r="2" spans="1:7">
      <c r="A2" s="3" t="s">
        <v>1115</v>
      </c>
    </row>
    <row r="3" spans="1:7">
      <c r="A3" s="11" t="s">
        <v>1116</v>
      </c>
    </row>
    <row r="4" spans="1:7">
      <c r="B4" s="11"/>
    </row>
    <row r="5" spans="1:7">
      <c r="B5" s="11"/>
    </row>
    <row r="6" spans="1:7" ht="39.75" customHeight="1">
      <c r="B6" s="211" t="s">
        <v>179</v>
      </c>
      <c r="C6" s="212" t="s">
        <v>1117</v>
      </c>
      <c r="D6" s="212" t="s">
        <v>1118</v>
      </c>
      <c r="E6" s="210"/>
    </row>
    <row r="7" spans="1:7">
      <c r="B7" s="137" t="s">
        <v>12</v>
      </c>
      <c r="C7" s="233">
        <v>0.69236912563552377</v>
      </c>
      <c r="D7" s="207">
        <v>0.64700000000000002</v>
      </c>
      <c r="E7" s="198"/>
      <c r="G7" s="232"/>
    </row>
    <row r="8" spans="1:7">
      <c r="B8" s="137" t="s">
        <v>11</v>
      </c>
      <c r="C8" s="233">
        <v>0.25524790253049534</v>
      </c>
      <c r="D8" s="207">
        <v>0.249</v>
      </c>
      <c r="E8" s="198"/>
      <c r="G8" s="232"/>
    </row>
    <row r="9" spans="1:7">
      <c r="B9" s="137" t="s">
        <v>1101</v>
      </c>
      <c r="C9" s="233">
        <v>2.4966955189545493E-2</v>
      </c>
      <c r="D9" s="207">
        <v>3.5000000000000003E-2</v>
      </c>
      <c r="E9" s="198"/>
      <c r="G9" s="232"/>
    </row>
    <row r="10" spans="1:7">
      <c r="B10" s="137" t="s">
        <v>1102</v>
      </c>
      <c r="C10" s="233">
        <v>2.0892838156546599E-2</v>
      </c>
      <c r="D10" s="207">
        <v>3.3000000000000002E-2</v>
      </c>
      <c r="E10" s="198"/>
      <c r="G10" s="232"/>
    </row>
    <row r="11" spans="1:7">
      <c r="B11" s="137" t="s">
        <v>17</v>
      </c>
      <c r="C11" s="233">
        <v>6.2310913607454147E-3</v>
      </c>
      <c r="D11" s="207">
        <v>2.8000000000000001E-2</v>
      </c>
      <c r="E11" s="198"/>
      <c r="G11" s="232"/>
    </row>
    <row r="12" spans="1:7">
      <c r="B12" s="137" t="s">
        <v>1103</v>
      </c>
      <c r="C12" s="233">
        <v>2.504035454000654E-4</v>
      </c>
      <c r="D12" s="207">
        <v>2E-3</v>
      </c>
      <c r="E12" s="198"/>
      <c r="G12" s="232"/>
    </row>
    <row r="13" spans="1:7">
      <c r="B13" s="137" t="s">
        <v>1104</v>
      </c>
      <c r="C13" s="233">
        <v>4.1381526803147114E-5</v>
      </c>
      <c r="D13" s="207">
        <v>0</v>
      </c>
      <c r="E13" s="198"/>
      <c r="G13" s="232"/>
    </row>
    <row r="14" spans="1:7">
      <c r="B14" s="208" t="s">
        <v>1105</v>
      </c>
      <c r="C14" s="234">
        <v>3.0205494016895703E-7</v>
      </c>
      <c r="D14" s="209">
        <v>4.0000000000000001E-3</v>
      </c>
      <c r="E14" s="198"/>
      <c r="G14" s="232"/>
    </row>
    <row r="15" spans="1:7">
      <c r="B15" s="137" t="s">
        <v>18</v>
      </c>
      <c r="C15" s="233">
        <v>0</v>
      </c>
      <c r="D15" s="207">
        <v>3.0000000000000001E-3</v>
      </c>
      <c r="E15" s="198"/>
      <c r="G15" s="232"/>
    </row>
    <row r="16" spans="1:7">
      <c r="B16" s="137" t="s">
        <v>168</v>
      </c>
      <c r="C16" s="233">
        <v>0</v>
      </c>
      <c r="D16" s="207">
        <v>0</v>
      </c>
      <c r="E16" s="198"/>
    </row>
    <row r="17" spans="2:7">
      <c r="B17" s="214" t="s">
        <v>5</v>
      </c>
      <c r="C17" s="235">
        <v>1</v>
      </c>
      <c r="D17" s="213">
        <v>1</v>
      </c>
      <c r="E17" s="207"/>
      <c r="F17" s="199"/>
    </row>
    <row r="18" spans="2:7" ht="16.5" customHeight="1">
      <c r="B18" s="243"/>
      <c r="C18" s="243"/>
      <c r="D18" s="243"/>
      <c r="E18" s="243"/>
      <c r="F18" s="200"/>
      <c r="G18" s="199"/>
    </row>
    <row r="21" spans="2:7">
      <c r="B21" s="243"/>
      <c r="C21" s="243"/>
      <c r="D21" s="243"/>
      <c r="E21" s="243"/>
      <c r="F21" s="200"/>
    </row>
  </sheetData>
  <mergeCells count="2">
    <mergeCell ref="B18:E18"/>
    <mergeCell ref="B21:E21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9"/>
  <sheetViews>
    <sheetView tabSelected="1" topLeftCell="A21" workbookViewId="0">
      <selection activeCell="B43" sqref="B43"/>
    </sheetView>
  </sheetViews>
  <sheetFormatPr baseColWidth="10" defaultColWidth="11.44140625" defaultRowHeight="13.2"/>
  <cols>
    <col min="1" max="1" width="11.44140625" style="182"/>
    <col min="2" max="2" width="66.88671875" style="182" bestFit="1" customWidth="1"/>
    <col min="3" max="3" width="14.88671875" style="182" customWidth="1"/>
    <col min="4" max="4" width="17.33203125" style="206" bestFit="1" customWidth="1"/>
    <col min="5" max="5" width="16.44140625" style="206" customWidth="1"/>
    <col min="6" max="6" width="11.44140625" style="182"/>
    <col min="7" max="7" width="48.44140625" style="182" customWidth="1"/>
    <col min="8" max="8" width="17.44140625" style="182" customWidth="1"/>
    <col min="9" max="9" width="19.88671875" style="182" customWidth="1"/>
    <col min="10" max="10" width="15.88671875" style="182" customWidth="1"/>
    <col min="11" max="16384" width="11.44140625" style="182"/>
  </cols>
  <sheetData>
    <row r="1" spans="1:10" s="197" customFormat="1">
      <c r="A1" s="30" t="s">
        <v>1120</v>
      </c>
      <c r="D1" s="201"/>
      <c r="E1" s="201"/>
    </row>
    <row r="2" spans="1:10" s="197" customFormat="1">
      <c r="A2" s="3" t="s">
        <v>1115</v>
      </c>
      <c r="D2" s="201"/>
      <c r="E2" s="201"/>
    </row>
    <row r="3" spans="1:10" s="197" customFormat="1">
      <c r="A3" s="11" t="s">
        <v>1116</v>
      </c>
      <c r="D3" s="201"/>
      <c r="E3" s="201"/>
    </row>
    <row r="4" spans="1:10" s="197" customFormat="1">
      <c r="D4" s="201"/>
      <c r="E4" s="201"/>
    </row>
    <row r="5" spans="1:10" s="197" customFormat="1" ht="15.75" customHeight="1">
      <c r="D5" s="201"/>
      <c r="E5" s="201"/>
    </row>
    <row r="6" spans="1:10" s="197" customFormat="1" ht="36" customHeight="1">
      <c r="B6" s="218" t="s">
        <v>1110</v>
      </c>
      <c r="C6" s="227" t="s">
        <v>1107</v>
      </c>
      <c r="D6" s="227" t="s">
        <v>1108</v>
      </c>
      <c r="E6" s="212" t="s">
        <v>1111</v>
      </c>
      <c r="G6" s="218" t="s">
        <v>1110</v>
      </c>
      <c r="H6" s="227" t="s">
        <v>1107</v>
      </c>
      <c r="I6" s="227" t="s">
        <v>1108</v>
      </c>
      <c r="J6" s="212" t="s">
        <v>1109</v>
      </c>
    </row>
    <row r="7" spans="1:10" s="197" customFormat="1">
      <c r="B7" s="222" t="s">
        <v>90</v>
      </c>
      <c r="C7" s="216">
        <v>1732</v>
      </c>
      <c r="D7" s="216">
        <v>2351</v>
      </c>
      <c r="E7" s="223">
        <f t="shared" ref="E7:E41" si="0">C7/D7</f>
        <v>0.73670778392173542</v>
      </c>
      <c r="F7" s="182"/>
      <c r="G7" s="222" t="s">
        <v>66</v>
      </c>
      <c r="H7" s="216">
        <v>65</v>
      </c>
      <c r="I7" s="216">
        <v>61</v>
      </c>
      <c r="J7" s="223">
        <f t="shared" ref="J7:J56" si="1">H7/I7</f>
        <v>1.0655737704918034</v>
      </c>
    </row>
    <row r="8" spans="1:10" s="197" customFormat="1">
      <c r="B8" s="222" t="s">
        <v>102</v>
      </c>
      <c r="C8" s="216">
        <v>616</v>
      </c>
      <c r="D8" s="216">
        <v>643</v>
      </c>
      <c r="E8" s="223">
        <f t="shared" si="0"/>
        <v>0.9580093312597201</v>
      </c>
      <c r="F8" s="182"/>
      <c r="G8" s="222" t="s">
        <v>97</v>
      </c>
      <c r="H8" s="216">
        <v>28</v>
      </c>
      <c r="I8" s="216">
        <v>29</v>
      </c>
      <c r="J8" s="223">
        <f t="shared" si="1"/>
        <v>0.96551724137931039</v>
      </c>
    </row>
    <row r="9" spans="1:10" s="197" customFormat="1">
      <c r="B9" s="222" t="s">
        <v>172</v>
      </c>
      <c r="C9" s="216">
        <v>373</v>
      </c>
      <c r="D9" s="216">
        <v>478</v>
      </c>
      <c r="E9" s="223">
        <f t="shared" si="0"/>
        <v>0.78033472803347281</v>
      </c>
      <c r="F9" s="182"/>
      <c r="G9" s="222" t="s">
        <v>102</v>
      </c>
      <c r="H9" s="216">
        <v>616</v>
      </c>
      <c r="I9" s="216">
        <v>643</v>
      </c>
      <c r="J9" s="223">
        <f t="shared" si="1"/>
        <v>0.9580093312597201</v>
      </c>
    </row>
    <row r="10" spans="1:10" s="197" customFormat="1">
      <c r="B10" s="222" t="s">
        <v>92</v>
      </c>
      <c r="C10" s="216">
        <v>220</v>
      </c>
      <c r="D10" s="216">
        <v>279</v>
      </c>
      <c r="E10" s="223">
        <f t="shared" si="0"/>
        <v>0.78853046594982079</v>
      </c>
      <c r="F10" s="182"/>
      <c r="G10" s="222" t="s">
        <v>69</v>
      </c>
      <c r="H10" s="216">
        <v>29</v>
      </c>
      <c r="I10" s="216">
        <v>31</v>
      </c>
      <c r="J10" s="223">
        <f t="shared" si="1"/>
        <v>0.93548387096774188</v>
      </c>
    </row>
    <row r="11" spans="1:10" s="197" customFormat="1">
      <c r="B11" s="222" t="s">
        <v>105</v>
      </c>
      <c r="C11" s="216">
        <v>285</v>
      </c>
      <c r="D11" s="216">
        <v>364</v>
      </c>
      <c r="E11" s="223">
        <f t="shared" si="0"/>
        <v>0.78296703296703296</v>
      </c>
      <c r="F11" s="182"/>
      <c r="G11" s="222" t="s">
        <v>104</v>
      </c>
      <c r="H11" s="216">
        <v>291</v>
      </c>
      <c r="I11" s="216">
        <v>323</v>
      </c>
      <c r="J11" s="223">
        <f t="shared" si="1"/>
        <v>0.90092879256965941</v>
      </c>
    </row>
    <row r="12" spans="1:10" s="197" customFormat="1">
      <c r="B12" s="222" t="s">
        <v>104</v>
      </c>
      <c r="C12" s="216">
        <v>291</v>
      </c>
      <c r="D12" s="216">
        <v>323</v>
      </c>
      <c r="E12" s="223">
        <f t="shared" si="0"/>
        <v>0.90092879256965941</v>
      </c>
      <c r="F12" s="182"/>
      <c r="G12" s="222" t="s">
        <v>71</v>
      </c>
      <c r="H12" s="216">
        <v>13</v>
      </c>
      <c r="I12" s="216">
        <v>15</v>
      </c>
      <c r="J12" s="223">
        <f t="shared" si="1"/>
        <v>0.8666666666666667</v>
      </c>
    </row>
    <row r="13" spans="1:10" s="197" customFormat="1">
      <c r="B13" s="222" t="s">
        <v>83</v>
      </c>
      <c r="C13" s="216">
        <v>390</v>
      </c>
      <c r="D13" s="216">
        <v>838</v>
      </c>
      <c r="E13" s="223">
        <f t="shared" si="0"/>
        <v>0.46539379474940334</v>
      </c>
      <c r="F13" s="182"/>
      <c r="G13" s="222" t="s">
        <v>92</v>
      </c>
      <c r="H13" s="216">
        <v>220</v>
      </c>
      <c r="I13" s="216">
        <v>279</v>
      </c>
      <c r="J13" s="223">
        <f t="shared" si="1"/>
        <v>0.78853046594982079</v>
      </c>
    </row>
    <row r="14" spans="1:10" s="197" customFormat="1">
      <c r="B14" s="222" t="s">
        <v>106</v>
      </c>
      <c r="C14" s="216">
        <v>131</v>
      </c>
      <c r="D14" s="216">
        <v>193</v>
      </c>
      <c r="E14" s="223">
        <f t="shared" si="0"/>
        <v>0.67875647668393779</v>
      </c>
      <c r="F14" s="182"/>
      <c r="G14" s="222" t="s">
        <v>105</v>
      </c>
      <c r="H14" s="216">
        <v>285</v>
      </c>
      <c r="I14" s="216">
        <v>364</v>
      </c>
      <c r="J14" s="223">
        <f t="shared" si="1"/>
        <v>0.78296703296703296</v>
      </c>
    </row>
    <row r="15" spans="1:10" s="197" customFormat="1">
      <c r="B15" s="222" t="s">
        <v>88</v>
      </c>
      <c r="C15" s="216">
        <v>159</v>
      </c>
      <c r="D15" s="216">
        <v>271</v>
      </c>
      <c r="E15" s="223">
        <f t="shared" si="0"/>
        <v>0.58671586715867163</v>
      </c>
      <c r="G15" s="222" t="s">
        <v>172</v>
      </c>
      <c r="H15" s="216">
        <v>373</v>
      </c>
      <c r="I15" s="216">
        <v>478</v>
      </c>
      <c r="J15" s="223">
        <f t="shared" si="1"/>
        <v>0.78033472803347281</v>
      </c>
    </row>
    <row r="16" spans="1:10" s="197" customFormat="1">
      <c r="B16" s="222" t="s">
        <v>63</v>
      </c>
      <c r="C16" s="216">
        <v>171</v>
      </c>
      <c r="D16" s="216">
        <v>272</v>
      </c>
      <c r="E16" s="223">
        <f t="shared" si="0"/>
        <v>0.62867647058823528</v>
      </c>
      <c r="G16" s="222" t="s">
        <v>90</v>
      </c>
      <c r="H16" s="216">
        <v>1732</v>
      </c>
      <c r="I16" s="216">
        <v>2351</v>
      </c>
      <c r="J16" s="223">
        <f t="shared" si="1"/>
        <v>0.73670778392173542</v>
      </c>
    </row>
    <row r="17" spans="2:10" s="197" customFormat="1">
      <c r="B17" s="222" t="s">
        <v>58</v>
      </c>
      <c r="C17" s="216">
        <v>47</v>
      </c>
      <c r="D17" s="216">
        <v>160</v>
      </c>
      <c r="E17" s="223">
        <f t="shared" si="0"/>
        <v>0.29375000000000001</v>
      </c>
      <c r="G17" s="222" t="s">
        <v>94</v>
      </c>
      <c r="H17" s="216">
        <v>33</v>
      </c>
      <c r="I17" s="224">
        <v>45</v>
      </c>
      <c r="J17" s="223">
        <f t="shared" si="1"/>
        <v>0.73333333333333328</v>
      </c>
    </row>
    <row r="18" spans="2:10" s="197" customFormat="1">
      <c r="B18" s="222" t="s">
        <v>173</v>
      </c>
      <c r="C18" s="216">
        <v>9</v>
      </c>
      <c r="D18" s="216">
        <v>31</v>
      </c>
      <c r="E18" s="223">
        <f t="shared" si="0"/>
        <v>0.29032258064516131</v>
      </c>
      <c r="G18" s="222" t="s">
        <v>103</v>
      </c>
      <c r="H18" s="216">
        <v>71</v>
      </c>
      <c r="I18" s="216">
        <v>97</v>
      </c>
      <c r="J18" s="223">
        <f t="shared" si="1"/>
        <v>0.73195876288659789</v>
      </c>
    </row>
    <row r="19" spans="2:10" s="197" customFormat="1">
      <c r="B19" s="222" t="s">
        <v>93</v>
      </c>
      <c r="C19" s="216">
        <v>58</v>
      </c>
      <c r="D19" s="216">
        <v>137</v>
      </c>
      <c r="E19" s="223">
        <f t="shared" si="0"/>
        <v>0.42335766423357662</v>
      </c>
      <c r="G19" s="222" t="s">
        <v>106</v>
      </c>
      <c r="H19" s="216">
        <v>131</v>
      </c>
      <c r="I19" s="216">
        <v>193</v>
      </c>
      <c r="J19" s="223">
        <f t="shared" si="1"/>
        <v>0.67875647668393779</v>
      </c>
    </row>
    <row r="20" spans="2:10" s="197" customFormat="1">
      <c r="B20" s="222" t="s">
        <v>61</v>
      </c>
      <c r="C20" s="216">
        <v>35</v>
      </c>
      <c r="D20" s="216">
        <v>103</v>
      </c>
      <c r="E20" s="223">
        <f t="shared" si="0"/>
        <v>0.33980582524271846</v>
      </c>
      <c r="G20" s="222" t="s">
        <v>81</v>
      </c>
      <c r="H20" s="216">
        <v>137</v>
      </c>
      <c r="I20" s="216">
        <v>205</v>
      </c>
      <c r="J20" s="223">
        <f t="shared" si="1"/>
        <v>0.66829268292682931</v>
      </c>
    </row>
    <row r="21" spans="2:10" s="197" customFormat="1">
      <c r="B21" s="222" t="s">
        <v>62</v>
      </c>
      <c r="C21" s="216">
        <v>7</v>
      </c>
      <c r="D21" s="216">
        <v>31</v>
      </c>
      <c r="E21" s="223">
        <f t="shared" si="0"/>
        <v>0.22580645161290322</v>
      </c>
      <c r="G21" s="222" t="s">
        <v>63</v>
      </c>
      <c r="H21" s="216">
        <v>171</v>
      </c>
      <c r="I21" s="216">
        <v>272</v>
      </c>
      <c r="J21" s="223">
        <f t="shared" si="1"/>
        <v>0.62867647058823528</v>
      </c>
    </row>
    <row r="22" spans="2:10" s="197" customFormat="1">
      <c r="B22" s="222" t="s">
        <v>69</v>
      </c>
      <c r="C22" s="216">
        <v>29</v>
      </c>
      <c r="D22" s="216">
        <v>31</v>
      </c>
      <c r="E22" s="223">
        <f t="shared" si="0"/>
        <v>0.93548387096774188</v>
      </c>
      <c r="G22" s="222" t="s">
        <v>70</v>
      </c>
      <c r="H22" s="216">
        <v>70</v>
      </c>
      <c r="I22" s="216">
        <v>115</v>
      </c>
      <c r="J22" s="223">
        <f t="shared" si="1"/>
        <v>0.60869565217391308</v>
      </c>
    </row>
    <row r="23" spans="2:10" s="197" customFormat="1">
      <c r="B23" s="222" t="s">
        <v>79</v>
      </c>
      <c r="C23" s="216">
        <v>14</v>
      </c>
      <c r="D23" s="216">
        <v>42</v>
      </c>
      <c r="E23" s="223">
        <f t="shared" si="0"/>
        <v>0.33333333333333331</v>
      </c>
      <c r="G23" s="222" t="s">
        <v>88</v>
      </c>
      <c r="H23" s="216">
        <v>159</v>
      </c>
      <c r="I23" s="216">
        <v>271</v>
      </c>
      <c r="J23" s="223">
        <f t="shared" si="1"/>
        <v>0.58671586715867163</v>
      </c>
    </row>
    <row r="24" spans="2:10" s="197" customFormat="1">
      <c r="B24" s="222" t="s">
        <v>109</v>
      </c>
      <c r="C24" s="216">
        <v>50</v>
      </c>
      <c r="D24" s="216">
        <v>163</v>
      </c>
      <c r="E24" s="223">
        <f t="shared" si="0"/>
        <v>0.30674846625766872</v>
      </c>
      <c r="G24" s="222" t="s">
        <v>75</v>
      </c>
      <c r="H24" s="216">
        <v>13</v>
      </c>
      <c r="I24" s="216">
        <v>26</v>
      </c>
      <c r="J24" s="223">
        <f t="shared" si="1"/>
        <v>0.5</v>
      </c>
    </row>
    <row r="25" spans="2:10" s="197" customFormat="1">
      <c r="B25" s="222" t="s">
        <v>80</v>
      </c>
      <c r="C25" s="216">
        <v>38</v>
      </c>
      <c r="D25" s="216">
        <v>117</v>
      </c>
      <c r="E25" s="223">
        <f t="shared" si="0"/>
        <v>0.3247863247863248</v>
      </c>
      <c r="G25" s="222" t="s">
        <v>174</v>
      </c>
      <c r="H25" s="216">
        <v>84</v>
      </c>
      <c r="I25" s="216">
        <v>174</v>
      </c>
      <c r="J25" s="223">
        <f t="shared" si="1"/>
        <v>0.48275862068965519</v>
      </c>
    </row>
    <row r="26" spans="2:10" s="197" customFormat="1">
      <c r="B26" s="222" t="s">
        <v>81</v>
      </c>
      <c r="C26" s="216">
        <v>137</v>
      </c>
      <c r="D26" s="216">
        <v>205</v>
      </c>
      <c r="E26" s="223">
        <f t="shared" si="0"/>
        <v>0.66829268292682931</v>
      </c>
      <c r="G26" s="222" t="s">
        <v>83</v>
      </c>
      <c r="H26" s="216">
        <v>390</v>
      </c>
      <c r="I26" s="216">
        <v>838</v>
      </c>
      <c r="J26" s="223">
        <f t="shared" si="1"/>
        <v>0.46539379474940334</v>
      </c>
    </row>
    <row r="27" spans="2:10" s="197" customFormat="1">
      <c r="B27" s="222" t="s">
        <v>82</v>
      </c>
      <c r="C27" s="216">
        <v>21</v>
      </c>
      <c r="D27" s="216">
        <v>50</v>
      </c>
      <c r="E27" s="223">
        <f t="shared" si="0"/>
        <v>0.42</v>
      </c>
      <c r="G27" s="222" t="s">
        <v>100</v>
      </c>
      <c r="H27" s="216">
        <v>108</v>
      </c>
      <c r="I27" s="216">
        <v>234</v>
      </c>
      <c r="J27" s="223">
        <f t="shared" si="1"/>
        <v>0.46153846153846156</v>
      </c>
    </row>
    <row r="28" spans="2:10" s="197" customFormat="1">
      <c r="B28" s="222" t="s">
        <v>68</v>
      </c>
      <c r="C28" s="216">
        <v>368</v>
      </c>
      <c r="D28" s="216">
        <v>1113</v>
      </c>
      <c r="E28" s="223">
        <f t="shared" si="0"/>
        <v>0.33063791554357591</v>
      </c>
      <c r="G28" s="222" t="s">
        <v>95</v>
      </c>
      <c r="H28" s="216">
        <v>23</v>
      </c>
      <c r="I28" s="224">
        <v>50</v>
      </c>
      <c r="J28" s="223">
        <f t="shared" si="1"/>
        <v>0.46</v>
      </c>
    </row>
    <row r="29" spans="2:10" s="197" customFormat="1">
      <c r="B29" s="222" t="s">
        <v>70</v>
      </c>
      <c r="C29" s="216">
        <v>70</v>
      </c>
      <c r="D29" s="216">
        <v>115</v>
      </c>
      <c r="E29" s="223">
        <f t="shared" si="0"/>
        <v>0.60869565217391308</v>
      </c>
      <c r="G29" s="222" t="s">
        <v>107</v>
      </c>
      <c r="H29" s="216">
        <v>31</v>
      </c>
      <c r="I29" s="216">
        <v>68</v>
      </c>
      <c r="J29" s="223">
        <f t="shared" si="1"/>
        <v>0.45588235294117646</v>
      </c>
    </row>
    <row r="30" spans="2:10" s="197" customFormat="1">
      <c r="B30" s="222" t="s">
        <v>84</v>
      </c>
      <c r="C30" s="216">
        <v>18</v>
      </c>
      <c r="D30" s="216">
        <v>92</v>
      </c>
      <c r="E30" s="223">
        <f t="shared" si="0"/>
        <v>0.19565217391304349</v>
      </c>
      <c r="G30" s="222" t="s">
        <v>98</v>
      </c>
      <c r="H30" s="216">
        <v>100</v>
      </c>
      <c r="I30" s="216">
        <v>233</v>
      </c>
      <c r="J30" s="223">
        <f t="shared" si="1"/>
        <v>0.42918454935622319</v>
      </c>
    </row>
    <row r="31" spans="2:10" s="197" customFormat="1">
      <c r="B31" s="222" t="s">
        <v>110</v>
      </c>
      <c r="C31" s="216">
        <v>4</v>
      </c>
      <c r="D31" s="216">
        <v>48</v>
      </c>
      <c r="E31" s="223">
        <f t="shared" si="0"/>
        <v>8.3333333333333329E-2</v>
      </c>
      <c r="G31" s="222" t="s">
        <v>93</v>
      </c>
      <c r="H31" s="216">
        <v>58</v>
      </c>
      <c r="I31" s="216">
        <v>137</v>
      </c>
      <c r="J31" s="223">
        <f t="shared" si="1"/>
        <v>0.42335766423357662</v>
      </c>
    </row>
    <row r="32" spans="2:10" s="197" customFormat="1">
      <c r="B32" s="222" t="s">
        <v>86</v>
      </c>
      <c r="C32" s="216">
        <v>16</v>
      </c>
      <c r="D32" s="224">
        <v>63</v>
      </c>
      <c r="E32" s="223">
        <f t="shared" si="0"/>
        <v>0.25396825396825395</v>
      </c>
      <c r="G32" s="222" t="s">
        <v>82</v>
      </c>
      <c r="H32" s="216">
        <v>21</v>
      </c>
      <c r="I32" s="216">
        <v>50</v>
      </c>
      <c r="J32" s="223">
        <f t="shared" si="1"/>
        <v>0.42</v>
      </c>
    </row>
    <row r="33" spans="2:10" s="197" customFormat="1">
      <c r="B33" s="222" t="s">
        <v>111</v>
      </c>
      <c r="C33" s="216">
        <v>5</v>
      </c>
      <c r="D33" s="224">
        <v>35</v>
      </c>
      <c r="E33" s="223">
        <f t="shared" si="0"/>
        <v>0.14285714285714285</v>
      </c>
      <c r="G33" s="222" t="s">
        <v>99</v>
      </c>
      <c r="H33" s="216">
        <v>14</v>
      </c>
      <c r="I33" s="216">
        <v>34</v>
      </c>
      <c r="J33" s="223">
        <f t="shared" si="1"/>
        <v>0.41176470588235292</v>
      </c>
    </row>
    <row r="34" spans="2:10" s="197" customFormat="1">
      <c r="B34" s="222" t="s">
        <v>94</v>
      </c>
      <c r="C34" s="216">
        <v>33</v>
      </c>
      <c r="D34" s="224">
        <v>45</v>
      </c>
      <c r="E34" s="223">
        <f t="shared" si="0"/>
        <v>0.73333333333333328</v>
      </c>
      <c r="G34" s="222" t="s">
        <v>101</v>
      </c>
      <c r="H34" s="216">
        <v>24</v>
      </c>
      <c r="I34" s="216">
        <v>61</v>
      </c>
      <c r="J34" s="223">
        <f t="shared" si="1"/>
        <v>0.39344262295081966</v>
      </c>
    </row>
    <row r="35" spans="2:10" s="197" customFormat="1">
      <c r="B35" s="222" t="s">
        <v>95</v>
      </c>
      <c r="C35" s="216">
        <v>23</v>
      </c>
      <c r="D35" s="224">
        <v>50</v>
      </c>
      <c r="E35" s="223">
        <f t="shared" si="0"/>
        <v>0.46</v>
      </c>
      <c r="G35" s="222" t="s">
        <v>108</v>
      </c>
      <c r="H35" s="216">
        <v>40</v>
      </c>
      <c r="I35" s="216">
        <v>103</v>
      </c>
      <c r="J35" s="223">
        <f t="shared" si="1"/>
        <v>0.38834951456310679</v>
      </c>
    </row>
    <row r="36" spans="2:10" s="197" customFormat="1">
      <c r="B36" s="222" t="s">
        <v>97</v>
      </c>
      <c r="C36" s="216">
        <v>28</v>
      </c>
      <c r="D36" s="216">
        <v>29</v>
      </c>
      <c r="E36" s="223">
        <f t="shared" si="0"/>
        <v>0.96551724137931039</v>
      </c>
      <c r="G36" s="222" t="s">
        <v>65</v>
      </c>
      <c r="H36" s="216">
        <v>15</v>
      </c>
      <c r="I36" s="216">
        <v>40</v>
      </c>
      <c r="J36" s="223">
        <f t="shared" si="1"/>
        <v>0.375</v>
      </c>
    </row>
    <row r="37" spans="2:10" s="197" customFormat="1">
      <c r="B37" s="222" t="s">
        <v>98</v>
      </c>
      <c r="C37" s="216">
        <v>100</v>
      </c>
      <c r="D37" s="216">
        <v>233</v>
      </c>
      <c r="E37" s="223">
        <f t="shared" si="0"/>
        <v>0.42918454935622319</v>
      </c>
      <c r="G37" s="222" t="s">
        <v>113</v>
      </c>
      <c r="H37" s="216">
        <v>31</v>
      </c>
      <c r="I37" s="216">
        <v>85</v>
      </c>
      <c r="J37" s="223">
        <f t="shared" si="1"/>
        <v>0.36470588235294116</v>
      </c>
    </row>
    <row r="38" spans="2:10" s="197" customFormat="1">
      <c r="B38" s="222" t="s">
        <v>99</v>
      </c>
      <c r="C38" s="216">
        <v>14</v>
      </c>
      <c r="D38" s="216">
        <v>34</v>
      </c>
      <c r="E38" s="223">
        <f t="shared" si="0"/>
        <v>0.41176470588235292</v>
      </c>
      <c r="G38" s="222" t="s">
        <v>59</v>
      </c>
      <c r="H38" s="216">
        <v>22</v>
      </c>
      <c r="I38" s="216">
        <v>64</v>
      </c>
      <c r="J38" s="223">
        <f t="shared" si="1"/>
        <v>0.34375</v>
      </c>
    </row>
    <row r="39" spans="2:10" s="197" customFormat="1">
      <c r="B39" s="222" t="s">
        <v>100</v>
      </c>
      <c r="C39" s="216">
        <v>108</v>
      </c>
      <c r="D39" s="216">
        <v>234</v>
      </c>
      <c r="E39" s="223">
        <f t="shared" si="0"/>
        <v>0.46153846153846156</v>
      </c>
      <c r="G39" s="222" t="s">
        <v>61</v>
      </c>
      <c r="H39" s="216">
        <v>35</v>
      </c>
      <c r="I39" s="216">
        <v>103</v>
      </c>
      <c r="J39" s="223">
        <f t="shared" si="1"/>
        <v>0.33980582524271846</v>
      </c>
    </row>
    <row r="40" spans="2:10" s="197" customFormat="1">
      <c r="B40" s="222" t="s">
        <v>101</v>
      </c>
      <c r="C40" s="216">
        <v>24</v>
      </c>
      <c r="D40" s="216">
        <v>61</v>
      </c>
      <c r="E40" s="223">
        <f t="shared" si="0"/>
        <v>0.39344262295081966</v>
      </c>
      <c r="G40" s="222" t="s">
        <v>79</v>
      </c>
      <c r="H40" s="216">
        <v>14</v>
      </c>
      <c r="I40" s="216">
        <v>42</v>
      </c>
      <c r="J40" s="223">
        <f t="shared" si="1"/>
        <v>0.33333333333333331</v>
      </c>
    </row>
    <row r="41" spans="2:10" s="197" customFormat="1">
      <c r="B41" s="222" t="s">
        <v>103</v>
      </c>
      <c r="C41" s="216">
        <v>71</v>
      </c>
      <c r="D41" s="216">
        <v>97</v>
      </c>
      <c r="E41" s="223">
        <f t="shared" si="0"/>
        <v>0.73195876288659789</v>
      </c>
      <c r="G41" s="222" t="s">
        <v>68</v>
      </c>
      <c r="H41" s="216">
        <v>368</v>
      </c>
      <c r="I41" s="216">
        <v>1113</v>
      </c>
      <c r="J41" s="223">
        <f t="shared" si="1"/>
        <v>0.33063791554357591</v>
      </c>
    </row>
    <row r="42" spans="2:10" s="197" customFormat="1">
      <c r="B42" s="225" t="s">
        <v>96</v>
      </c>
      <c r="C42" s="217">
        <v>55</v>
      </c>
      <c r="D42" s="217"/>
      <c r="E42" s="226">
        <v>0</v>
      </c>
      <c r="G42" s="222" t="s">
        <v>80</v>
      </c>
      <c r="H42" s="216">
        <v>38</v>
      </c>
      <c r="I42" s="216">
        <v>117</v>
      </c>
      <c r="J42" s="223">
        <f t="shared" si="1"/>
        <v>0.3247863247863248</v>
      </c>
    </row>
    <row r="43" spans="2:10" s="197" customFormat="1">
      <c r="B43" s="222" t="s">
        <v>107</v>
      </c>
      <c r="C43" s="216">
        <v>31</v>
      </c>
      <c r="D43" s="216">
        <v>68</v>
      </c>
      <c r="E43" s="223">
        <f t="shared" ref="E43:E57" si="2">C43/D43</f>
        <v>0.45588235294117646</v>
      </c>
      <c r="G43" s="222" t="s">
        <v>109</v>
      </c>
      <c r="H43" s="216">
        <v>50</v>
      </c>
      <c r="I43" s="216">
        <v>163</v>
      </c>
      <c r="J43" s="223">
        <f t="shared" si="1"/>
        <v>0.30674846625766872</v>
      </c>
    </row>
    <row r="44" spans="2:10" s="197" customFormat="1">
      <c r="B44" s="222" t="s">
        <v>71</v>
      </c>
      <c r="C44" s="216">
        <v>13</v>
      </c>
      <c r="D44" s="216">
        <v>15</v>
      </c>
      <c r="E44" s="223">
        <f t="shared" si="2"/>
        <v>0.8666666666666667</v>
      </c>
      <c r="G44" s="222" t="s">
        <v>58</v>
      </c>
      <c r="H44" s="216">
        <v>47</v>
      </c>
      <c r="I44" s="216">
        <v>160</v>
      </c>
      <c r="J44" s="223">
        <f t="shared" si="1"/>
        <v>0.29375000000000001</v>
      </c>
    </row>
    <row r="45" spans="2:10" s="197" customFormat="1">
      <c r="B45" s="222" t="s">
        <v>176</v>
      </c>
      <c r="C45" s="216">
        <v>16</v>
      </c>
      <c r="D45" s="216">
        <v>68</v>
      </c>
      <c r="E45" s="223">
        <f t="shared" si="2"/>
        <v>0.23529411764705882</v>
      </c>
      <c r="G45" s="222" t="s">
        <v>73</v>
      </c>
      <c r="H45" s="216">
        <v>7</v>
      </c>
      <c r="I45" s="216">
        <v>24</v>
      </c>
      <c r="J45" s="223">
        <f t="shared" si="1"/>
        <v>0.29166666666666669</v>
      </c>
    </row>
    <row r="46" spans="2:10" s="197" customFormat="1">
      <c r="B46" s="222" t="s">
        <v>112</v>
      </c>
      <c r="C46" s="216">
        <v>23</v>
      </c>
      <c r="D46" s="216">
        <v>113</v>
      </c>
      <c r="E46" s="223">
        <f t="shared" si="2"/>
        <v>0.20353982300884957</v>
      </c>
      <c r="G46" s="222" t="s">
        <v>173</v>
      </c>
      <c r="H46" s="216">
        <v>9</v>
      </c>
      <c r="I46" s="216">
        <v>31</v>
      </c>
      <c r="J46" s="223">
        <f t="shared" si="1"/>
        <v>0.29032258064516131</v>
      </c>
    </row>
    <row r="47" spans="2:10" s="197" customFormat="1">
      <c r="B47" s="222" t="s">
        <v>72</v>
      </c>
      <c r="C47" s="216">
        <v>83</v>
      </c>
      <c r="D47" s="216">
        <v>683</v>
      </c>
      <c r="E47" s="223">
        <f t="shared" si="2"/>
        <v>0.12152269399707175</v>
      </c>
      <c r="G47" s="222" t="s">
        <v>86</v>
      </c>
      <c r="H47" s="216">
        <v>16</v>
      </c>
      <c r="I47" s="224">
        <v>63</v>
      </c>
      <c r="J47" s="223">
        <f t="shared" si="1"/>
        <v>0.25396825396825395</v>
      </c>
    </row>
    <row r="48" spans="2:10" s="197" customFormat="1">
      <c r="B48" s="222" t="s">
        <v>59</v>
      </c>
      <c r="C48" s="216">
        <v>22</v>
      </c>
      <c r="D48" s="216">
        <v>64</v>
      </c>
      <c r="E48" s="223">
        <f t="shared" si="2"/>
        <v>0.34375</v>
      </c>
      <c r="G48" s="222" t="s">
        <v>74</v>
      </c>
      <c r="H48" s="216">
        <v>32</v>
      </c>
      <c r="I48" s="216">
        <v>129</v>
      </c>
      <c r="J48" s="223">
        <f t="shared" si="1"/>
        <v>0.24806201550387597</v>
      </c>
    </row>
    <row r="49" spans="2:10" s="197" customFormat="1">
      <c r="B49" s="222" t="s">
        <v>64</v>
      </c>
      <c r="C49" s="216">
        <v>9</v>
      </c>
      <c r="D49" s="216">
        <v>52</v>
      </c>
      <c r="E49" s="223">
        <f t="shared" si="2"/>
        <v>0.17307692307692307</v>
      </c>
      <c r="G49" s="222" t="s">
        <v>176</v>
      </c>
      <c r="H49" s="216">
        <v>16</v>
      </c>
      <c r="I49" s="216">
        <v>68</v>
      </c>
      <c r="J49" s="223">
        <f t="shared" si="1"/>
        <v>0.23529411764705882</v>
      </c>
    </row>
    <row r="50" spans="2:10" s="197" customFormat="1">
      <c r="B50" s="222" t="s">
        <v>73</v>
      </c>
      <c r="C50" s="216">
        <v>7</v>
      </c>
      <c r="D50" s="216">
        <v>24</v>
      </c>
      <c r="E50" s="223">
        <f t="shared" si="2"/>
        <v>0.29166666666666669</v>
      </c>
      <c r="G50" s="222" t="s">
        <v>62</v>
      </c>
      <c r="H50" s="216">
        <v>7</v>
      </c>
      <c r="I50" s="216">
        <v>31</v>
      </c>
      <c r="J50" s="223">
        <f t="shared" si="1"/>
        <v>0.22580645161290322</v>
      </c>
    </row>
    <row r="51" spans="2:10" s="197" customFormat="1">
      <c r="B51" s="222" t="s">
        <v>74</v>
      </c>
      <c r="C51" s="216">
        <v>32</v>
      </c>
      <c r="D51" s="216">
        <v>129</v>
      </c>
      <c r="E51" s="223">
        <f t="shared" si="2"/>
        <v>0.24806201550387597</v>
      </c>
      <c r="G51" s="222" t="s">
        <v>112</v>
      </c>
      <c r="H51" s="216">
        <v>23</v>
      </c>
      <c r="I51" s="216">
        <v>113</v>
      </c>
      <c r="J51" s="223">
        <f t="shared" si="1"/>
        <v>0.20353982300884957</v>
      </c>
    </row>
    <row r="52" spans="2:10" s="197" customFormat="1">
      <c r="B52" s="222" t="s">
        <v>75</v>
      </c>
      <c r="C52" s="216">
        <v>13</v>
      </c>
      <c r="D52" s="216">
        <v>26</v>
      </c>
      <c r="E52" s="223">
        <f t="shared" si="2"/>
        <v>0.5</v>
      </c>
      <c r="G52" s="222" t="s">
        <v>84</v>
      </c>
      <c r="H52" s="216">
        <v>18</v>
      </c>
      <c r="I52" s="216">
        <v>92</v>
      </c>
      <c r="J52" s="223">
        <f t="shared" si="1"/>
        <v>0.19565217391304349</v>
      </c>
    </row>
    <row r="53" spans="2:10" s="197" customFormat="1">
      <c r="B53" s="222" t="s">
        <v>108</v>
      </c>
      <c r="C53" s="216">
        <v>40</v>
      </c>
      <c r="D53" s="216">
        <v>103</v>
      </c>
      <c r="E53" s="223">
        <f t="shared" si="2"/>
        <v>0.38834951456310679</v>
      </c>
      <c r="G53" s="222" t="s">
        <v>64</v>
      </c>
      <c r="H53" s="216">
        <v>9</v>
      </c>
      <c r="I53" s="216">
        <v>52</v>
      </c>
      <c r="J53" s="223">
        <f t="shared" si="1"/>
        <v>0.17307692307692307</v>
      </c>
    </row>
    <row r="54" spans="2:10" s="197" customFormat="1">
      <c r="B54" s="222" t="s">
        <v>65</v>
      </c>
      <c r="C54" s="216">
        <v>15</v>
      </c>
      <c r="D54" s="216">
        <v>40</v>
      </c>
      <c r="E54" s="223">
        <f t="shared" si="2"/>
        <v>0.375</v>
      </c>
      <c r="G54" s="222" t="s">
        <v>111</v>
      </c>
      <c r="H54" s="216">
        <v>5</v>
      </c>
      <c r="I54" s="224">
        <v>35</v>
      </c>
      <c r="J54" s="223">
        <f t="shared" si="1"/>
        <v>0.14285714285714285</v>
      </c>
    </row>
    <row r="55" spans="2:10" s="197" customFormat="1">
      <c r="B55" s="222" t="s">
        <v>66</v>
      </c>
      <c r="C55" s="216">
        <v>65</v>
      </c>
      <c r="D55" s="216">
        <v>61</v>
      </c>
      <c r="E55" s="223">
        <f t="shared" si="2"/>
        <v>1.0655737704918034</v>
      </c>
      <c r="G55" s="222" t="s">
        <v>72</v>
      </c>
      <c r="H55" s="216">
        <v>83</v>
      </c>
      <c r="I55" s="216">
        <v>683</v>
      </c>
      <c r="J55" s="223">
        <f t="shared" si="1"/>
        <v>0.12152269399707175</v>
      </c>
    </row>
    <row r="56" spans="2:10">
      <c r="B56" s="222" t="s">
        <v>113</v>
      </c>
      <c r="C56" s="216">
        <v>31</v>
      </c>
      <c r="D56" s="216">
        <v>85</v>
      </c>
      <c r="E56" s="223">
        <f t="shared" si="2"/>
        <v>0.36470588235294116</v>
      </c>
      <c r="G56" s="222" t="s">
        <v>110</v>
      </c>
      <c r="H56" s="216">
        <v>4</v>
      </c>
      <c r="I56" s="216">
        <v>48</v>
      </c>
      <c r="J56" s="223">
        <f t="shared" si="1"/>
        <v>8.3333333333333329E-2</v>
      </c>
    </row>
    <row r="57" spans="2:10" s="197" customFormat="1">
      <c r="B57" s="222" t="s">
        <v>174</v>
      </c>
      <c r="C57" s="216">
        <v>84</v>
      </c>
      <c r="D57" s="216">
        <v>174</v>
      </c>
      <c r="E57" s="223">
        <f t="shared" si="2"/>
        <v>0.48275862068965519</v>
      </c>
      <c r="G57" s="222" t="s">
        <v>67</v>
      </c>
      <c r="H57" s="216">
        <v>115</v>
      </c>
      <c r="I57" s="216">
        <v>0</v>
      </c>
      <c r="J57" s="223">
        <v>0</v>
      </c>
    </row>
    <row r="58" spans="2:10" s="197" customFormat="1">
      <c r="B58" s="225" t="s">
        <v>89</v>
      </c>
      <c r="C58" s="217">
        <v>88</v>
      </c>
      <c r="D58" s="217">
        <v>188</v>
      </c>
      <c r="E58" s="226">
        <v>0</v>
      </c>
      <c r="G58" s="225" t="s">
        <v>89</v>
      </c>
      <c r="H58" s="217">
        <v>88</v>
      </c>
      <c r="I58" s="217">
        <v>188</v>
      </c>
      <c r="J58" s="226">
        <v>0</v>
      </c>
    </row>
    <row r="59" spans="2:10" s="197" customFormat="1">
      <c r="B59" s="222" t="s">
        <v>77</v>
      </c>
      <c r="C59" s="216">
        <v>54</v>
      </c>
      <c r="D59" s="216">
        <v>98</v>
      </c>
      <c r="E59" s="223">
        <v>0</v>
      </c>
      <c r="G59" s="225" t="s">
        <v>96</v>
      </c>
      <c r="H59" s="217">
        <v>55</v>
      </c>
      <c r="I59" s="217"/>
      <c r="J59" s="226">
        <v>0</v>
      </c>
    </row>
    <row r="60" spans="2:10">
      <c r="B60" s="222" t="s">
        <v>60</v>
      </c>
      <c r="C60" s="216">
        <v>28</v>
      </c>
      <c r="D60" s="216">
        <v>66</v>
      </c>
      <c r="E60" s="223">
        <v>0</v>
      </c>
      <c r="G60" s="222" t="s">
        <v>77</v>
      </c>
      <c r="H60" s="216">
        <v>54</v>
      </c>
      <c r="I60" s="216">
        <v>98</v>
      </c>
      <c r="J60" s="223">
        <v>0</v>
      </c>
    </row>
    <row r="61" spans="2:10">
      <c r="B61" s="222" t="s">
        <v>67</v>
      </c>
      <c r="C61" s="216">
        <v>115</v>
      </c>
      <c r="D61" s="216">
        <v>0</v>
      </c>
      <c r="E61" s="223">
        <v>0</v>
      </c>
      <c r="G61" s="222" t="s">
        <v>60</v>
      </c>
      <c r="H61" s="216">
        <v>28</v>
      </c>
      <c r="I61" s="216">
        <v>66</v>
      </c>
      <c r="J61" s="223">
        <v>0</v>
      </c>
    </row>
    <row r="62" spans="2:10">
      <c r="B62" s="230" t="s">
        <v>5</v>
      </c>
      <c r="C62" s="228">
        <f>SUM(C7:C61)</f>
        <v>6519</v>
      </c>
      <c r="D62" s="228">
        <f>SUM(D7:D61)</f>
        <v>11388</v>
      </c>
      <c r="E62" s="229">
        <f t="shared" ref="E62" si="3">C62/D62</f>
        <v>0.57244467860906212</v>
      </c>
      <c r="G62" s="230" t="s">
        <v>5</v>
      </c>
      <c r="H62" s="228">
        <f>SUM(H7:H61)</f>
        <v>6519</v>
      </c>
      <c r="I62" s="228">
        <f>SUM(I7:I61)</f>
        <v>11388</v>
      </c>
      <c r="J62" s="229">
        <f t="shared" ref="J62" si="4">H62/I62</f>
        <v>0.57244467860906212</v>
      </c>
    </row>
    <row r="63" spans="2:10">
      <c r="B63" s="221"/>
      <c r="C63" s="206"/>
      <c r="E63" s="182"/>
    </row>
    <row r="68" spans="3:5" ht="13.8" thickBot="1"/>
    <row r="69" spans="3:5" ht="79.8" thickBot="1">
      <c r="C69" s="215" t="s">
        <v>1106</v>
      </c>
      <c r="D69" s="219" t="s">
        <v>1107</v>
      </c>
      <c r="E69" s="220" t="s">
        <v>1108</v>
      </c>
    </row>
    <row r="70" spans="3:5">
      <c r="C70" s="202" t="s">
        <v>90</v>
      </c>
      <c r="D70" s="203">
        <v>1732</v>
      </c>
      <c r="E70" s="203">
        <v>2351</v>
      </c>
    </row>
    <row r="71" spans="3:5">
      <c r="C71" s="204" t="s">
        <v>102</v>
      </c>
      <c r="D71" s="205">
        <v>616</v>
      </c>
      <c r="E71" s="205">
        <v>643</v>
      </c>
    </row>
    <row r="72" spans="3:5">
      <c r="C72" s="204" t="s">
        <v>172</v>
      </c>
      <c r="D72" s="205">
        <v>373</v>
      </c>
      <c r="E72" s="205">
        <v>478</v>
      </c>
    </row>
    <row r="73" spans="3:5">
      <c r="C73" s="204" t="s">
        <v>92</v>
      </c>
      <c r="D73" s="205">
        <v>220</v>
      </c>
      <c r="E73" s="205">
        <v>279</v>
      </c>
    </row>
    <row r="74" spans="3:5">
      <c r="C74" s="204" t="s">
        <v>105</v>
      </c>
      <c r="D74" s="205">
        <v>285</v>
      </c>
      <c r="E74" s="205">
        <v>364</v>
      </c>
    </row>
    <row r="75" spans="3:5">
      <c r="C75" s="204" t="s">
        <v>104</v>
      </c>
      <c r="D75" s="205">
        <v>291</v>
      </c>
      <c r="E75" s="205">
        <v>323</v>
      </c>
    </row>
    <row r="76" spans="3:5">
      <c r="C76" s="204" t="s">
        <v>83</v>
      </c>
      <c r="D76" s="205">
        <v>390</v>
      </c>
      <c r="E76" s="205">
        <v>838</v>
      </c>
    </row>
    <row r="77" spans="3:5">
      <c r="C77" s="204" t="s">
        <v>106</v>
      </c>
      <c r="D77" s="205">
        <v>131</v>
      </c>
      <c r="E77" s="205">
        <v>193</v>
      </c>
    </row>
    <row r="78" spans="3:5">
      <c r="C78" s="204" t="s">
        <v>88</v>
      </c>
      <c r="D78" s="205">
        <v>159</v>
      </c>
      <c r="E78" s="205">
        <v>271</v>
      </c>
    </row>
    <row r="79" spans="3:5">
      <c r="C79" s="204" t="s">
        <v>63</v>
      </c>
      <c r="D79" s="205">
        <v>171</v>
      </c>
      <c r="E79" s="205">
        <v>272</v>
      </c>
    </row>
  </sheetData>
  <autoFilter ref="G6:J6" xr:uid="{00000000-0009-0000-0000-00000E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Normal="100" workbookViewId="0">
      <selection activeCell="B25" sqref="B25"/>
    </sheetView>
  </sheetViews>
  <sheetFormatPr baseColWidth="10" defaultColWidth="11.44140625" defaultRowHeight="13.2"/>
  <cols>
    <col min="1" max="1" width="11.44140625" style="1"/>
    <col min="2" max="2" width="15.44140625" style="1" bestFit="1" customWidth="1"/>
    <col min="3" max="3" width="13.5546875" style="1" bestFit="1" customWidth="1"/>
    <col min="4" max="4" width="14.44140625" style="1" bestFit="1" customWidth="1"/>
    <col min="5" max="5" width="14.88671875" style="1" bestFit="1" customWidth="1"/>
    <col min="6" max="6" width="14.44140625" style="1" bestFit="1" customWidth="1"/>
    <col min="7" max="7" width="13.88671875" style="1" bestFit="1" customWidth="1"/>
    <col min="8" max="8" width="14.5546875" style="1" bestFit="1" customWidth="1"/>
    <col min="9" max="9" width="14.44140625" style="1" bestFit="1" customWidth="1"/>
    <col min="10" max="10" width="11" style="1" bestFit="1" customWidth="1"/>
    <col min="11" max="11" width="13" style="1" bestFit="1" customWidth="1"/>
    <col min="12" max="12" width="11.109375" style="1" bestFit="1" customWidth="1"/>
    <col min="13" max="16384" width="11.44140625" style="1"/>
  </cols>
  <sheetData>
    <row r="1" spans="1:12">
      <c r="A1" s="8" t="s">
        <v>55</v>
      </c>
    </row>
    <row r="2" spans="1:12">
      <c r="A2" s="1" t="s">
        <v>6</v>
      </c>
    </row>
    <row r="3" spans="1:12">
      <c r="A3" s="1" t="s">
        <v>7</v>
      </c>
    </row>
    <row r="4" spans="1:12">
      <c r="A4" s="1" t="s">
        <v>9</v>
      </c>
    </row>
    <row r="6" spans="1:12">
      <c r="B6" s="86"/>
      <c r="C6" s="236" t="s">
        <v>19</v>
      </c>
      <c r="D6" s="236"/>
      <c r="E6" s="236"/>
      <c r="F6" s="236"/>
      <c r="G6" s="236"/>
      <c r="H6" s="236"/>
      <c r="I6" s="236"/>
      <c r="J6" s="236"/>
      <c r="K6" s="236"/>
      <c r="L6" s="86"/>
    </row>
    <row r="7" spans="1:12" ht="28.5" customHeight="1">
      <c r="B7" s="70" t="s">
        <v>4</v>
      </c>
      <c r="C7" s="71" t="s">
        <v>10</v>
      </c>
      <c r="D7" s="71" t="s">
        <v>11</v>
      </c>
      <c r="E7" s="71" t="s">
        <v>12</v>
      </c>
      <c r="F7" s="71" t="s">
        <v>13</v>
      </c>
      <c r="G7" s="71" t="s">
        <v>14</v>
      </c>
      <c r="H7" s="71" t="s">
        <v>15</v>
      </c>
      <c r="I7" s="71" t="s">
        <v>16</v>
      </c>
      <c r="J7" s="71" t="s">
        <v>17</v>
      </c>
      <c r="K7" s="71" t="s">
        <v>18</v>
      </c>
      <c r="L7" s="72" t="s">
        <v>20</v>
      </c>
    </row>
    <row r="8" spans="1:12">
      <c r="B8" s="52">
        <v>2001</v>
      </c>
      <c r="C8" s="53">
        <v>4665</v>
      </c>
      <c r="D8" s="53">
        <v>18321</v>
      </c>
      <c r="E8" s="53">
        <v>86760</v>
      </c>
      <c r="F8" s="52">
        <v>4</v>
      </c>
      <c r="G8" s="52">
        <v>115</v>
      </c>
      <c r="H8" s="53">
        <v>25880</v>
      </c>
      <c r="I8" s="53">
        <v>1059</v>
      </c>
      <c r="J8" s="53">
        <v>1810</v>
      </c>
      <c r="K8" s="52">
        <v>33</v>
      </c>
      <c r="L8" s="68">
        <f>SUM(C8:K8)</f>
        <v>138647</v>
      </c>
    </row>
    <row r="9" spans="1:12">
      <c r="B9" s="52">
        <v>2002</v>
      </c>
      <c r="C9" s="53">
        <v>4237</v>
      </c>
      <c r="D9" s="53">
        <v>18843</v>
      </c>
      <c r="E9" s="53">
        <v>86169</v>
      </c>
      <c r="F9" s="52">
        <v>0</v>
      </c>
      <c r="G9" s="52">
        <v>171</v>
      </c>
      <c r="H9" s="53">
        <v>21069</v>
      </c>
      <c r="I9" s="53">
        <v>1003</v>
      </c>
      <c r="J9" s="53">
        <v>1864</v>
      </c>
      <c r="K9" s="52">
        <v>32</v>
      </c>
      <c r="L9" s="68">
        <f t="shared" ref="L9:L24" si="0">SUM(C9:K9)</f>
        <v>133388</v>
      </c>
    </row>
    <row r="10" spans="1:12">
      <c r="B10" s="52">
        <v>2003</v>
      </c>
      <c r="C10" s="53">
        <v>5172</v>
      </c>
      <c r="D10" s="53">
        <v>18500</v>
      </c>
      <c r="E10" s="53">
        <v>98503</v>
      </c>
      <c r="F10" s="52">
        <v>0</v>
      </c>
      <c r="G10" s="52">
        <v>177</v>
      </c>
      <c r="H10" s="53">
        <v>20272</v>
      </c>
      <c r="I10" s="53">
        <v>1069</v>
      </c>
      <c r="J10" s="53">
        <v>1848</v>
      </c>
      <c r="K10" s="52">
        <v>46</v>
      </c>
      <c r="L10" s="68">
        <f t="shared" si="0"/>
        <v>145587</v>
      </c>
    </row>
    <row r="11" spans="1:12">
      <c r="B11" s="52">
        <v>2004</v>
      </c>
      <c r="C11" s="53">
        <v>5121</v>
      </c>
      <c r="D11" s="53">
        <v>17780</v>
      </c>
      <c r="E11" s="53">
        <v>97734</v>
      </c>
      <c r="F11" s="52">
        <v>12</v>
      </c>
      <c r="G11" s="52">
        <v>228</v>
      </c>
      <c r="H11" s="53">
        <v>22197</v>
      </c>
      <c r="I11" s="52">
        <v>884</v>
      </c>
      <c r="J11" s="53">
        <v>2281</v>
      </c>
      <c r="K11" s="52">
        <v>50</v>
      </c>
      <c r="L11" s="68">
        <f t="shared" si="0"/>
        <v>146287</v>
      </c>
    </row>
    <row r="12" spans="1:12">
      <c r="B12" s="52">
        <v>2005</v>
      </c>
      <c r="C12" s="53">
        <v>5272</v>
      </c>
      <c r="D12" s="53">
        <v>15979</v>
      </c>
      <c r="E12" s="53">
        <v>91870</v>
      </c>
      <c r="F12" s="52">
        <v>170</v>
      </c>
      <c r="G12" s="52">
        <v>160</v>
      </c>
      <c r="H12" s="53">
        <v>22717</v>
      </c>
      <c r="I12" s="53">
        <v>1025</v>
      </c>
      <c r="J12" s="53">
        <v>2464</v>
      </c>
      <c r="K12" s="52">
        <v>48</v>
      </c>
      <c r="L12" s="68">
        <f t="shared" si="0"/>
        <v>139705</v>
      </c>
    </row>
    <row r="13" spans="1:12">
      <c r="B13" s="52">
        <v>2006</v>
      </c>
      <c r="C13" s="53">
        <v>8628</v>
      </c>
      <c r="D13" s="53">
        <v>16124</v>
      </c>
      <c r="E13" s="53">
        <v>90248</v>
      </c>
      <c r="F13" s="52">
        <v>37</v>
      </c>
      <c r="G13" s="52">
        <v>72</v>
      </c>
      <c r="H13" s="53">
        <v>26078</v>
      </c>
      <c r="I13" s="52">
        <v>878</v>
      </c>
      <c r="J13" s="53">
        <v>3285</v>
      </c>
      <c r="K13" s="52">
        <v>91</v>
      </c>
      <c r="L13" s="68">
        <f t="shared" si="0"/>
        <v>145441</v>
      </c>
    </row>
    <row r="14" spans="1:12">
      <c r="B14" s="52">
        <v>2007</v>
      </c>
      <c r="C14" s="53">
        <v>15682</v>
      </c>
      <c r="D14" s="53">
        <v>21085</v>
      </c>
      <c r="E14" s="53">
        <v>107717</v>
      </c>
      <c r="F14" s="52">
        <v>60</v>
      </c>
      <c r="G14" s="52">
        <v>96</v>
      </c>
      <c r="H14" s="53">
        <v>39182</v>
      </c>
      <c r="I14" s="52">
        <v>951</v>
      </c>
      <c r="J14" s="53">
        <v>3902</v>
      </c>
      <c r="K14" s="52">
        <v>97</v>
      </c>
      <c r="L14" s="68">
        <f t="shared" si="0"/>
        <v>188772</v>
      </c>
    </row>
    <row r="15" spans="1:12">
      <c r="B15" s="52">
        <v>2008</v>
      </c>
      <c r="C15" s="53">
        <v>21160</v>
      </c>
      <c r="D15" s="53">
        <v>23020</v>
      </c>
      <c r="E15" s="53">
        <v>114909</v>
      </c>
      <c r="F15" s="52">
        <v>70</v>
      </c>
      <c r="G15" s="52">
        <v>202</v>
      </c>
      <c r="H15" s="53">
        <v>41914</v>
      </c>
      <c r="I15" s="52">
        <v>970</v>
      </c>
      <c r="J15" s="53">
        <v>4161</v>
      </c>
      <c r="K15" s="52">
        <v>139</v>
      </c>
      <c r="L15" s="68">
        <f t="shared" si="0"/>
        <v>206545</v>
      </c>
    </row>
    <row r="16" spans="1:12">
      <c r="B16" s="52">
        <v>2009</v>
      </c>
      <c r="C16" s="53">
        <v>19428</v>
      </c>
      <c r="D16" s="53">
        <v>26358</v>
      </c>
      <c r="E16" s="53">
        <v>117685</v>
      </c>
      <c r="F16" s="52">
        <v>38</v>
      </c>
      <c r="G16" s="52">
        <v>215</v>
      </c>
      <c r="H16" s="53">
        <v>43196</v>
      </c>
      <c r="I16" s="52">
        <v>940</v>
      </c>
      <c r="J16" s="53">
        <v>4803</v>
      </c>
      <c r="K16" s="52">
        <v>173</v>
      </c>
      <c r="L16" s="68">
        <f t="shared" si="0"/>
        <v>212836</v>
      </c>
    </row>
    <row r="17" spans="2:12">
      <c r="B17" s="52">
        <v>2010</v>
      </c>
      <c r="C17" s="53">
        <v>19875</v>
      </c>
      <c r="D17" s="53">
        <v>24764</v>
      </c>
      <c r="E17" s="53">
        <v>120702</v>
      </c>
      <c r="F17" s="52">
        <v>90</v>
      </c>
      <c r="G17" s="52">
        <v>213</v>
      </c>
      <c r="H17" s="53">
        <v>54222</v>
      </c>
      <c r="I17" s="53">
        <v>1053</v>
      </c>
      <c r="J17" s="53">
        <v>6045</v>
      </c>
      <c r="K17" s="52">
        <v>217</v>
      </c>
      <c r="L17" s="68">
        <f t="shared" si="0"/>
        <v>227181</v>
      </c>
    </row>
    <row r="18" spans="2:12">
      <c r="B18" s="52" t="s">
        <v>8</v>
      </c>
      <c r="C18" s="53">
        <v>19084</v>
      </c>
      <c r="D18" s="53">
        <v>76802</v>
      </c>
      <c r="E18" s="53">
        <v>132835</v>
      </c>
      <c r="F18" s="52">
        <v>74</v>
      </c>
      <c r="G18" s="52">
        <v>379</v>
      </c>
      <c r="H18" s="53">
        <v>61741</v>
      </c>
      <c r="I18" s="53">
        <v>1195</v>
      </c>
      <c r="J18" s="53">
        <v>7658</v>
      </c>
      <c r="K18" s="52">
        <v>270</v>
      </c>
      <c r="L18" s="68">
        <f t="shared" si="0"/>
        <v>300038</v>
      </c>
    </row>
    <row r="19" spans="2:12">
      <c r="B19" s="52">
        <v>2012</v>
      </c>
      <c r="C19" s="53">
        <v>23349</v>
      </c>
      <c r="D19" s="53">
        <v>87721</v>
      </c>
      <c r="E19" s="53">
        <v>154655</v>
      </c>
      <c r="F19" s="52">
        <v>59</v>
      </c>
      <c r="G19" s="52">
        <v>220</v>
      </c>
      <c r="H19" s="53">
        <v>68985</v>
      </c>
      <c r="I19" s="53">
        <v>1270</v>
      </c>
      <c r="J19" s="53">
        <v>10383</v>
      </c>
      <c r="K19" s="52">
        <v>339</v>
      </c>
      <c r="L19" s="68">
        <f t="shared" si="0"/>
        <v>346981</v>
      </c>
    </row>
    <row r="20" spans="2:12">
      <c r="B20" s="52">
        <v>2013</v>
      </c>
      <c r="C20" s="53">
        <v>19276</v>
      </c>
      <c r="D20" s="53">
        <v>97913</v>
      </c>
      <c r="E20" s="53">
        <v>162799</v>
      </c>
      <c r="F20" s="52">
        <v>71</v>
      </c>
      <c r="G20" s="52">
        <v>163</v>
      </c>
      <c r="H20" s="53">
        <v>61301</v>
      </c>
      <c r="I20" s="53">
        <v>1341</v>
      </c>
      <c r="J20" s="53">
        <v>10668</v>
      </c>
      <c r="K20" s="52">
        <v>332</v>
      </c>
      <c r="L20" s="68">
        <f t="shared" si="0"/>
        <v>353864</v>
      </c>
    </row>
    <row r="21" spans="2:12">
      <c r="B21" s="52">
        <v>2014</v>
      </c>
      <c r="C21" s="53">
        <v>12955</v>
      </c>
      <c r="D21" s="53">
        <v>102403</v>
      </c>
      <c r="E21" s="53">
        <v>168653</v>
      </c>
      <c r="F21" s="52">
        <v>53</v>
      </c>
      <c r="G21" s="52">
        <v>116</v>
      </c>
      <c r="H21" s="53">
        <v>62983</v>
      </c>
      <c r="I21" s="53">
        <v>1339</v>
      </c>
      <c r="J21" s="53">
        <v>12230</v>
      </c>
      <c r="K21" s="52">
        <v>408</v>
      </c>
      <c r="L21" s="68">
        <f t="shared" si="0"/>
        <v>361140</v>
      </c>
    </row>
    <row r="22" spans="2:12">
      <c r="B22" s="52">
        <v>2015</v>
      </c>
      <c r="C22" s="53">
        <v>17500</v>
      </c>
      <c r="D22" s="53">
        <v>103398</v>
      </c>
      <c r="E22" s="53">
        <v>182763</v>
      </c>
      <c r="F22" s="52">
        <v>39</v>
      </c>
      <c r="G22" s="52">
        <v>126</v>
      </c>
      <c r="H22" s="53">
        <v>62465</v>
      </c>
      <c r="I22" s="53">
        <v>1537</v>
      </c>
      <c r="J22" s="53">
        <v>15003</v>
      </c>
      <c r="K22" s="52">
        <v>475</v>
      </c>
      <c r="L22" s="68">
        <f t="shared" si="0"/>
        <v>383306</v>
      </c>
    </row>
    <row r="23" spans="2:12">
      <c r="B23" s="52">
        <v>2016</v>
      </c>
      <c r="C23" s="53">
        <v>17536</v>
      </c>
      <c r="D23" s="53">
        <v>122118</v>
      </c>
      <c r="E23" s="53">
        <v>196735</v>
      </c>
      <c r="F23" s="52">
        <v>78</v>
      </c>
      <c r="G23" s="52">
        <v>80</v>
      </c>
      <c r="H23" s="53">
        <v>67983</v>
      </c>
      <c r="I23" s="53">
        <v>1574</v>
      </c>
      <c r="J23" s="53">
        <v>18904</v>
      </c>
      <c r="K23" s="52">
        <v>615</v>
      </c>
      <c r="L23" s="68">
        <f t="shared" si="0"/>
        <v>425623</v>
      </c>
    </row>
    <row r="24" spans="2:12">
      <c r="B24" s="52">
        <v>2017</v>
      </c>
      <c r="C24" s="53">
        <v>22576</v>
      </c>
      <c r="D24" s="53">
        <v>133813</v>
      </c>
      <c r="E24" s="53">
        <v>209603</v>
      </c>
      <c r="F24" s="52">
        <v>115</v>
      </c>
      <c r="G24" s="52">
        <v>178</v>
      </c>
      <c r="H24" s="53">
        <v>71038</v>
      </c>
      <c r="I24" s="53">
        <v>1598</v>
      </c>
      <c r="J24" s="53">
        <v>23763</v>
      </c>
      <c r="K24" s="52">
        <v>773</v>
      </c>
      <c r="L24" s="68">
        <f t="shared" si="0"/>
        <v>463457</v>
      </c>
    </row>
    <row r="25" spans="2:12">
      <c r="B25" s="72" t="s">
        <v>20</v>
      </c>
      <c r="C25" s="74">
        <f>SUM(C8:C24)</f>
        <v>241516</v>
      </c>
      <c r="D25" s="74">
        <f t="shared" ref="D25:L25" si="1">SUM(D8:D24)</f>
        <v>924942</v>
      </c>
      <c r="E25" s="74">
        <f t="shared" si="1"/>
        <v>2220340</v>
      </c>
      <c r="F25" s="74">
        <f t="shared" si="1"/>
        <v>970</v>
      </c>
      <c r="G25" s="74">
        <f t="shared" si="1"/>
        <v>2911</v>
      </c>
      <c r="H25" s="74">
        <f t="shared" si="1"/>
        <v>773223</v>
      </c>
      <c r="I25" s="74">
        <f t="shared" si="1"/>
        <v>19686</v>
      </c>
      <c r="J25" s="74">
        <f t="shared" si="1"/>
        <v>131072</v>
      </c>
      <c r="K25" s="74">
        <f t="shared" si="1"/>
        <v>4138</v>
      </c>
      <c r="L25" s="74">
        <f t="shared" si="1"/>
        <v>4318798</v>
      </c>
    </row>
    <row r="26" spans="2:12">
      <c r="B26" s="73" t="s">
        <v>2</v>
      </c>
      <c r="C26" s="75">
        <f>C25/$L$25</f>
        <v>5.5922041271668645E-2</v>
      </c>
      <c r="D26" s="75">
        <f t="shared" ref="D26:K26" si="2">D25/$L$25</f>
        <v>0.21416653429958984</v>
      </c>
      <c r="E26" s="75">
        <f t="shared" si="2"/>
        <v>0.51411063911764343</v>
      </c>
      <c r="F26" s="75">
        <f t="shared" si="2"/>
        <v>2.2459952977657208E-4</v>
      </c>
      <c r="G26" s="75">
        <f t="shared" si="2"/>
        <v>6.7403013523670242E-4</v>
      </c>
      <c r="H26" s="75">
        <f t="shared" si="2"/>
        <v>0.17903662083755711</v>
      </c>
      <c r="I26" s="75">
        <f t="shared" si="2"/>
        <v>4.5582127249294826E-3</v>
      </c>
      <c r="J26" s="75">
        <f t="shared" si="2"/>
        <v>3.0349185120489543E-2</v>
      </c>
      <c r="K26" s="75">
        <f t="shared" si="2"/>
        <v>9.5813696310871686E-4</v>
      </c>
      <c r="L26" s="73"/>
    </row>
  </sheetData>
  <mergeCells count="1">
    <mergeCell ref="C6:K6"/>
  </mergeCells>
  <pageMargins left="0.7" right="0.7" top="0.75" bottom="0.75" header="0.3" footer="0.3"/>
  <ignoredErrors>
    <ignoredError sqref="L8:L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showGridLines="0" zoomScale="80" zoomScaleNormal="80" workbookViewId="0">
      <selection activeCell="B35" sqref="B35"/>
    </sheetView>
  </sheetViews>
  <sheetFormatPr baseColWidth="10" defaultColWidth="11.44140625" defaultRowHeight="13.2"/>
  <cols>
    <col min="1" max="1" width="11.44140625" style="3"/>
    <col min="2" max="2" width="28" style="3" bestFit="1" customWidth="1"/>
    <col min="3" max="3" width="10.5546875" style="3" bestFit="1" customWidth="1"/>
    <col min="4" max="4" width="10.88671875" style="3" bestFit="1" customWidth="1"/>
    <col min="5" max="5" width="10.109375" style="3" bestFit="1" customWidth="1"/>
    <col min="6" max="6" width="10.5546875" style="3" bestFit="1" customWidth="1"/>
    <col min="7" max="7" width="10.44140625" style="3" bestFit="1" customWidth="1"/>
    <col min="8" max="8" width="10.109375" style="3" bestFit="1" customWidth="1"/>
    <col min="9" max="9" width="10.44140625" style="3" bestFit="1" customWidth="1"/>
    <col min="10" max="11" width="10.88671875" style="3" bestFit="1" customWidth="1"/>
    <col min="12" max="12" width="10.109375" style="3" bestFit="1" customWidth="1"/>
    <col min="13" max="13" width="11.33203125" style="3" bestFit="1" customWidth="1"/>
    <col min="14" max="14" width="10.88671875" style="3" bestFit="1" customWidth="1"/>
    <col min="15" max="15" width="11.109375" style="3" bestFit="1" customWidth="1"/>
    <col min="16" max="16" width="10.44140625" style="3" bestFit="1" customWidth="1"/>
    <col min="17" max="17" width="11.33203125" style="3" bestFit="1" customWidth="1"/>
    <col min="18" max="18" width="11.109375" style="3" bestFit="1" customWidth="1"/>
    <col min="19" max="19" width="10.88671875" style="3" bestFit="1" customWidth="1"/>
    <col min="20" max="20" width="12.6640625" style="3" bestFit="1" customWidth="1"/>
    <col min="21" max="21" width="16.109375" style="3" bestFit="1" customWidth="1"/>
    <col min="22" max="16384" width="11.44140625" style="3"/>
  </cols>
  <sheetData>
    <row r="1" spans="1:21">
      <c r="A1" s="9" t="s">
        <v>56</v>
      </c>
    </row>
    <row r="2" spans="1:21">
      <c r="A2" s="3" t="s">
        <v>6</v>
      </c>
    </row>
    <row r="3" spans="1:21">
      <c r="A3" s="3" t="s">
        <v>7</v>
      </c>
    </row>
    <row r="4" spans="1:21">
      <c r="A4" s="3" t="s">
        <v>9</v>
      </c>
    </row>
    <row r="6" spans="1:21">
      <c r="B6" s="76"/>
      <c r="C6" s="237" t="s">
        <v>4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8"/>
      <c r="U6" s="238"/>
    </row>
    <row r="7" spans="1:21">
      <c r="B7" s="84" t="s">
        <v>54</v>
      </c>
      <c r="C7" s="84">
        <v>2001</v>
      </c>
      <c r="D7" s="84">
        <v>2002</v>
      </c>
      <c r="E7" s="84">
        <v>2003</v>
      </c>
      <c r="F7" s="84">
        <v>2004</v>
      </c>
      <c r="G7" s="84">
        <v>2005</v>
      </c>
      <c r="H7" s="84">
        <v>2006</v>
      </c>
      <c r="I7" s="84">
        <v>2007</v>
      </c>
      <c r="J7" s="84">
        <v>2008</v>
      </c>
      <c r="K7" s="84">
        <v>2009</v>
      </c>
      <c r="L7" s="84">
        <v>2010</v>
      </c>
      <c r="M7" s="84">
        <v>2011</v>
      </c>
      <c r="N7" s="84">
        <v>2012</v>
      </c>
      <c r="O7" s="84">
        <v>2013</v>
      </c>
      <c r="P7" s="84">
        <v>2014</v>
      </c>
      <c r="Q7" s="84">
        <v>2015</v>
      </c>
      <c r="R7" s="84">
        <v>2016</v>
      </c>
      <c r="S7" s="84">
        <v>2017</v>
      </c>
      <c r="T7" s="85" t="s">
        <v>20</v>
      </c>
      <c r="U7" s="85" t="s">
        <v>2</v>
      </c>
    </row>
    <row r="8" spans="1:21">
      <c r="B8" s="77" t="s">
        <v>21</v>
      </c>
      <c r="C8" s="53">
        <v>56217</v>
      </c>
      <c r="D8" s="53">
        <v>51251</v>
      </c>
      <c r="E8" s="53">
        <v>52098</v>
      </c>
      <c r="F8" s="53">
        <v>54708</v>
      </c>
      <c r="G8" s="53">
        <v>58128</v>
      </c>
      <c r="H8" s="53">
        <v>67440</v>
      </c>
      <c r="I8" s="53">
        <v>71408</v>
      </c>
      <c r="J8" s="53">
        <v>81900</v>
      </c>
      <c r="K8" s="53">
        <v>83972</v>
      </c>
      <c r="L8" s="53">
        <v>88085</v>
      </c>
      <c r="M8" s="53">
        <v>109874</v>
      </c>
      <c r="N8" s="53">
        <v>114924</v>
      </c>
      <c r="O8" s="53">
        <v>117249</v>
      </c>
      <c r="P8" s="53">
        <v>119443</v>
      </c>
      <c r="Q8" s="53">
        <v>130982</v>
      </c>
      <c r="R8" s="53">
        <v>141665</v>
      </c>
      <c r="S8" s="53">
        <v>158903</v>
      </c>
      <c r="T8" s="78">
        <f t="shared" ref="T8:T40" si="0">SUM(C8:S8)</f>
        <v>1558247</v>
      </c>
      <c r="U8" s="79">
        <f t="shared" ref="U8:U40" si="1">T8/$T$41</f>
        <v>0.36080571492345787</v>
      </c>
    </row>
    <row r="9" spans="1:21">
      <c r="B9" s="77" t="s">
        <v>22</v>
      </c>
      <c r="C9" s="53">
        <v>16349</v>
      </c>
      <c r="D9" s="53">
        <v>17359</v>
      </c>
      <c r="E9" s="53">
        <v>18266</v>
      </c>
      <c r="F9" s="53">
        <v>19526</v>
      </c>
      <c r="G9" s="53">
        <v>19493</v>
      </c>
      <c r="H9" s="53">
        <v>21125</v>
      </c>
      <c r="I9" s="53">
        <v>23279</v>
      </c>
      <c r="J9" s="53">
        <v>25154</v>
      </c>
      <c r="K9" s="53">
        <v>28071</v>
      </c>
      <c r="L9" s="53">
        <v>29357</v>
      </c>
      <c r="M9" s="53">
        <v>40373</v>
      </c>
      <c r="N9" s="53">
        <v>47428</v>
      </c>
      <c r="O9" s="53">
        <v>48825</v>
      </c>
      <c r="P9" s="53">
        <v>49151</v>
      </c>
      <c r="Q9" s="53">
        <v>48813</v>
      </c>
      <c r="R9" s="53">
        <v>57006</v>
      </c>
      <c r="S9" s="53">
        <v>58741</v>
      </c>
      <c r="T9" s="78">
        <f t="shared" si="0"/>
        <v>568316</v>
      </c>
      <c r="U9" s="79">
        <f t="shared" si="1"/>
        <v>0.13159124367474467</v>
      </c>
    </row>
    <row r="10" spans="1:21">
      <c r="B10" s="77" t="s">
        <v>43</v>
      </c>
      <c r="C10" s="53">
        <v>14099</v>
      </c>
      <c r="D10" s="53">
        <v>13572</v>
      </c>
      <c r="E10" s="53">
        <v>13441</v>
      </c>
      <c r="F10" s="53">
        <v>12346</v>
      </c>
      <c r="G10" s="53">
        <v>10702</v>
      </c>
      <c r="H10" s="53">
        <v>10314</v>
      </c>
      <c r="I10" s="53">
        <v>13972</v>
      </c>
      <c r="J10" s="53">
        <v>14041</v>
      </c>
      <c r="K10" s="53">
        <v>16045</v>
      </c>
      <c r="L10" s="53">
        <v>15714</v>
      </c>
      <c r="M10" s="53">
        <v>22619</v>
      </c>
      <c r="N10" s="53">
        <v>25909</v>
      </c>
      <c r="O10" s="53">
        <v>27450</v>
      </c>
      <c r="P10" s="53">
        <v>26394</v>
      </c>
      <c r="Q10" s="53">
        <v>27259</v>
      </c>
      <c r="R10" s="53">
        <v>30753</v>
      </c>
      <c r="S10" s="53">
        <v>33066</v>
      </c>
      <c r="T10" s="78">
        <f t="shared" si="0"/>
        <v>327696</v>
      </c>
      <c r="U10" s="79">
        <f t="shared" si="1"/>
        <v>7.5876667535735631E-2</v>
      </c>
    </row>
    <row r="11" spans="1:21">
      <c r="B11" s="77" t="s">
        <v>31</v>
      </c>
      <c r="C11" s="53">
        <v>7482</v>
      </c>
      <c r="D11" s="53">
        <v>7768</v>
      </c>
      <c r="E11" s="53">
        <v>10195</v>
      </c>
      <c r="F11" s="53">
        <v>8022</v>
      </c>
      <c r="G11" s="53">
        <v>6898</v>
      </c>
      <c r="H11" s="53">
        <v>5651</v>
      </c>
      <c r="I11" s="53">
        <v>9662</v>
      </c>
      <c r="J11" s="53">
        <v>10486</v>
      </c>
      <c r="K11" s="53">
        <v>9222</v>
      </c>
      <c r="L11" s="53">
        <v>11989</v>
      </c>
      <c r="M11" s="53">
        <v>18096</v>
      </c>
      <c r="N11" s="53">
        <v>25468</v>
      </c>
      <c r="O11" s="53">
        <v>22105</v>
      </c>
      <c r="P11" s="53">
        <v>24002</v>
      </c>
      <c r="Q11" s="53">
        <v>24170</v>
      </c>
      <c r="R11" s="53">
        <v>26769</v>
      </c>
      <c r="S11" s="53">
        <v>26091</v>
      </c>
      <c r="T11" s="78">
        <f t="shared" si="0"/>
        <v>254076</v>
      </c>
      <c r="U11" s="79">
        <f t="shared" si="1"/>
        <v>5.8830257863414774E-2</v>
      </c>
    </row>
    <row r="12" spans="1:21">
      <c r="B12" s="77" t="s">
        <v>32</v>
      </c>
      <c r="C12" s="53">
        <v>8164</v>
      </c>
      <c r="D12" s="53">
        <v>7712</v>
      </c>
      <c r="E12" s="53">
        <v>8190</v>
      </c>
      <c r="F12" s="53">
        <v>7872</v>
      </c>
      <c r="G12" s="53">
        <v>7543</v>
      </c>
      <c r="H12" s="53">
        <v>5865</v>
      </c>
      <c r="I12" s="53">
        <v>11645</v>
      </c>
      <c r="J12" s="53">
        <v>10079</v>
      </c>
      <c r="K12" s="53">
        <v>10142</v>
      </c>
      <c r="L12" s="53">
        <v>10910</v>
      </c>
      <c r="M12" s="53">
        <v>13606</v>
      </c>
      <c r="N12" s="53">
        <v>15843</v>
      </c>
      <c r="O12" s="53">
        <v>15356</v>
      </c>
      <c r="P12" s="53">
        <v>15407</v>
      </c>
      <c r="Q12" s="53">
        <v>20076</v>
      </c>
      <c r="R12" s="53">
        <v>22518</v>
      </c>
      <c r="S12" s="53">
        <v>24982</v>
      </c>
      <c r="T12" s="78">
        <f t="shared" si="0"/>
        <v>215910</v>
      </c>
      <c r="U12" s="79">
        <f t="shared" si="1"/>
        <v>4.9993076777381115E-2</v>
      </c>
    </row>
    <row r="13" spans="1:21">
      <c r="B13" s="77" t="s">
        <v>29</v>
      </c>
      <c r="C13" s="53">
        <v>1959</v>
      </c>
      <c r="D13" s="53">
        <v>2755</v>
      </c>
      <c r="E13" s="53">
        <v>4075</v>
      </c>
      <c r="F13" s="53">
        <v>3661</v>
      </c>
      <c r="G13" s="53">
        <v>1785</v>
      </c>
      <c r="H13" s="53">
        <v>2270</v>
      </c>
      <c r="I13" s="53">
        <v>6578</v>
      </c>
      <c r="J13" s="53">
        <v>6666</v>
      </c>
      <c r="K13" s="53">
        <v>7048</v>
      </c>
      <c r="L13" s="53">
        <v>5904</v>
      </c>
      <c r="M13" s="53">
        <v>9455</v>
      </c>
      <c r="N13" s="53">
        <v>11580</v>
      </c>
      <c r="O13" s="53">
        <v>11906</v>
      </c>
      <c r="P13" s="53">
        <v>13008</v>
      </c>
      <c r="Q13" s="53">
        <v>13886</v>
      </c>
      <c r="R13" s="53">
        <v>16374</v>
      </c>
      <c r="S13" s="53">
        <v>16989</v>
      </c>
      <c r="T13" s="78">
        <f t="shared" si="0"/>
        <v>135899</v>
      </c>
      <c r="U13" s="79">
        <f t="shared" si="1"/>
        <v>3.1466857213511723E-2</v>
      </c>
    </row>
    <row r="14" spans="1:21">
      <c r="B14" s="77" t="s">
        <v>27</v>
      </c>
      <c r="C14" s="53">
        <v>4015</v>
      </c>
      <c r="D14" s="53">
        <v>4009</v>
      </c>
      <c r="E14" s="53">
        <v>5997</v>
      </c>
      <c r="F14" s="53">
        <v>5258</v>
      </c>
      <c r="G14" s="53">
        <v>3611</v>
      </c>
      <c r="H14" s="53">
        <v>3563</v>
      </c>
      <c r="I14" s="53">
        <v>4369</v>
      </c>
      <c r="J14" s="53">
        <v>6065</v>
      </c>
      <c r="K14" s="53">
        <v>6394</v>
      </c>
      <c r="L14" s="53">
        <v>7481</v>
      </c>
      <c r="M14" s="53">
        <v>8497</v>
      </c>
      <c r="N14" s="53">
        <v>10479</v>
      </c>
      <c r="O14" s="53">
        <v>10479</v>
      </c>
      <c r="P14" s="53">
        <v>10736</v>
      </c>
      <c r="Q14" s="53">
        <v>14256</v>
      </c>
      <c r="R14" s="53">
        <v>14586</v>
      </c>
      <c r="S14" s="53">
        <v>11539</v>
      </c>
      <c r="T14" s="78">
        <f t="shared" si="0"/>
        <v>131334</v>
      </c>
      <c r="U14" s="79">
        <f t="shared" si="1"/>
        <v>3.0409850148119918E-2</v>
      </c>
    </row>
    <row r="15" spans="1:21">
      <c r="B15" s="77" t="s">
        <v>28</v>
      </c>
      <c r="C15" s="53">
        <v>3052</v>
      </c>
      <c r="D15" s="53">
        <v>3396</v>
      </c>
      <c r="E15" s="53">
        <v>5208</v>
      </c>
      <c r="F15" s="53">
        <v>4215</v>
      </c>
      <c r="G15" s="53">
        <v>3605</v>
      </c>
      <c r="H15" s="53">
        <v>3593</v>
      </c>
      <c r="I15" s="53">
        <v>5178</v>
      </c>
      <c r="J15" s="53">
        <v>5218</v>
      </c>
      <c r="K15" s="53">
        <v>5024</v>
      </c>
      <c r="L15" s="53">
        <v>6961</v>
      </c>
      <c r="M15" s="53">
        <v>10041</v>
      </c>
      <c r="N15" s="53">
        <v>10970</v>
      </c>
      <c r="O15" s="53">
        <v>10838</v>
      </c>
      <c r="P15" s="53">
        <v>13800</v>
      </c>
      <c r="Q15" s="53">
        <v>10737</v>
      </c>
      <c r="R15" s="53">
        <v>12505</v>
      </c>
      <c r="S15" s="53">
        <v>15864</v>
      </c>
      <c r="T15" s="78">
        <f t="shared" si="0"/>
        <v>130205</v>
      </c>
      <c r="U15" s="79">
        <f t="shared" si="1"/>
        <v>3.0148434819132545E-2</v>
      </c>
    </row>
    <row r="16" spans="1:21">
      <c r="B16" s="77" t="s">
        <v>30</v>
      </c>
      <c r="C16" s="53">
        <v>2207</v>
      </c>
      <c r="D16" s="53">
        <v>2365</v>
      </c>
      <c r="E16" s="53">
        <v>4006</v>
      </c>
      <c r="F16" s="53">
        <v>4268</v>
      </c>
      <c r="G16" s="53">
        <v>4370</v>
      </c>
      <c r="H16" s="53">
        <v>3466</v>
      </c>
      <c r="I16" s="53">
        <v>6759</v>
      </c>
      <c r="J16" s="53">
        <v>7678</v>
      </c>
      <c r="K16" s="53">
        <v>7689</v>
      </c>
      <c r="L16" s="53">
        <v>6400</v>
      </c>
      <c r="M16" s="53">
        <v>8846</v>
      </c>
      <c r="N16" s="53">
        <v>11369</v>
      </c>
      <c r="O16" s="53">
        <v>12890</v>
      </c>
      <c r="P16" s="53">
        <v>10693</v>
      </c>
      <c r="Q16" s="53">
        <v>10955</v>
      </c>
      <c r="R16" s="53">
        <v>10616</v>
      </c>
      <c r="S16" s="53">
        <v>11526</v>
      </c>
      <c r="T16" s="78">
        <f t="shared" si="0"/>
        <v>126103</v>
      </c>
      <c r="U16" s="79">
        <f t="shared" si="1"/>
        <v>2.9198633508675329E-2</v>
      </c>
    </row>
    <row r="17" spans="2:21">
      <c r="B17" s="77" t="s">
        <v>33</v>
      </c>
      <c r="C17" s="53">
        <v>2434</v>
      </c>
      <c r="D17" s="53">
        <v>3461</v>
      </c>
      <c r="E17" s="53">
        <v>3326</v>
      </c>
      <c r="F17" s="53">
        <v>6224</v>
      </c>
      <c r="G17" s="53">
        <v>4446</v>
      </c>
      <c r="H17" s="53">
        <v>3902</v>
      </c>
      <c r="I17" s="53">
        <v>5011</v>
      </c>
      <c r="J17" s="53">
        <v>5316</v>
      </c>
      <c r="K17" s="53">
        <v>5471</v>
      </c>
      <c r="L17" s="53">
        <v>5261</v>
      </c>
      <c r="M17" s="53">
        <v>7363</v>
      </c>
      <c r="N17" s="53">
        <v>9803</v>
      </c>
      <c r="O17" s="53">
        <v>10588</v>
      </c>
      <c r="P17" s="53">
        <v>9798</v>
      </c>
      <c r="Q17" s="53">
        <v>11302</v>
      </c>
      <c r="R17" s="53">
        <v>14664</v>
      </c>
      <c r="S17" s="53">
        <v>16342</v>
      </c>
      <c r="T17" s="78">
        <f t="shared" si="0"/>
        <v>124712</v>
      </c>
      <c r="U17" s="79">
        <f t="shared" si="1"/>
        <v>2.8876553152057588E-2</v>
      </c>
    </row>
    <row r="18" spans="2:21">
      <c r="B18" s="77" t="s">
        <v>23</v>
      </c>
      <c r="C18" s="53">
        <v>5289</v>
      </c>
      <c r="D18" s="53">
        <v>5339</v>
      </c>
      <c r="E18" s="53">
        <v>4524</v>
      </c>
      <c r="F18" s="53">
        <v>3967</v>
      </c>
      <c r="G18" s="53">
        <v>3573</v>
      </c>
      <c r="H18" s="53">
        <v>4022</v>
      </c>
      <c r="I18" s="53">
        <v>6119</v>
      </c>
      <c r="J18" s="53">
        <v>6564</v>
      </c>
      <c r="K18" s="53">
        <v>5370</v>
      </c>
      <c r="L18" s="53">
        <v>6346</v>
      </c>
      <c r="M18" s="53">
        <v>6773</v>
      </c>
      <c r="N18" s="53">
        <v>9109</v>
      </c>
      <c r="O18" s="53">
        <v>8699</v>
      </c>
      <c r="P18" s="53">
        <v>8960</v>
      </c>
      <c r="Q18" s="53">
        <v>8993</v>
      </c>
      <c r="R18" s="53">
        <v>9849</v>
      </c>
      <c r="S18" s="53">
        <v>10511</v>
      </c>
      <c r="T18" s="78">
        <f t="shared" si="0"/>
        <v>114007</v>
      </c>
      <c r="U18" s="79">
        <f t="shared" si="1"/>
        <v>2.6397854217770779E-2</v>
      </c>
    </row>
    <row r="19" spans="2:21">
      <c r="B19" s="77" t="s">
        <v>26</v>
      </c>
      <c r="C19" s="53">
        <v>1500</v>
      </c>
      <c r="D19" s="53">
        <v>1419</v>
      </c>
      <c r="E19" s="53">
        <v>1580</v>
      </c>
      <c r="F19" s="53">
        <v>1680</v>
      </c>
      <c r="G19" s="53">
        <v>2483</v>
      </c>
      <c r="H19" s="53">
        <v>2499</v>
      </c>
      <c r="I19" s="53">
        <v>2705</v>
      </c>
      <c r="J19" s="53">
        <v>2771</v>
      </c>
      <c r="K19" s="53">
        <v>3024</v>
      </c>
      <c r="L19" s="53">
        <v>3420</v>
      </c>
      <c r="M19" s="53">
        <v>4656</v>
      </c>
      <c r="N19" s="53">
        <v>6379</v>
      </c>
      <c r="O19" s="53">
        <v>6769</v>
      </c>
      <c r="P19" s="53">
        <v>7050</v>
      </c>
      <c r="Q19" s="53">
        <v>8929</v>
      </c>
      <c r="R19" s="53">
        <v>9237</v>
      </c>
      <c r="S19" s="53">
        <v>10845</v>
      </c>
      <c r="T19" s="78">
        <f t="shared" si="0"/>
        <v>76946</v>
      </c>
      <c r="U19" s="79">
        <f t="shared" si="1"/>
        <v>1.7816531358956819E-2</v>
      </c>
    </row>
    <row r="20" spans="2:21">
      <c r="B20" s="77" t="s">
        <v>42</v>
      </c>
      <c r="C20" s="53">
        <v>1790</v>
      </c>
      <c r="D20" s="53">
        <v>1610</v>
      </c>
      <c r="E20" s="53">
        <v>1405</v>
      </c>
      <c r="F20" s="53">
        <v>1429</v>
      </c>
      <c r="G20" s="53">
        <v>1512</v>
      </c>
      <c r="H20" s="53">
        <v>1181</v>
      </c>
      <c r="I20" s="53">
        <v>3131</v>
      </c>
      <c r="J20" s="53">
        <v>3302</v>
      </c>
      <c r="K20" s="53">
        <v>3336</v>
      </c>
      <c r="L20" s="53">
        <v>3615</v>
      </c>
      <c r="M20" s="53">
        <v>4151</v>
      </c>
      <c r="N20" s="53">
        <v>4807</v>
      </c>
      <c r="O20" s="53">
        <v>5845</v>
      </c>
      <c r="P20" s="53">
        <v>6368</v>
      </c>
      <c r="Q20" s="53">
        <v>6075</v>
      </c>
      <c r="R20" s="53">
        <v>6979</v>
      </c>
      <c r="S20" s="53">
        <v>7321</v>
      </c>
      <c r="T20" s="78">
        <f t="shared" si="0"/>
        <v>63857</v>
      </c>
      <c r="U20" s="79">
        <f t="shared" si="1"/>
        <v>1.4785826982415014E-2</v>
      </c>
    </row>
    <row r="21" spans="2:21">
      <c r="B21" s="77" t="s">
        <v>37</v>
      </c>
      <c r="C21" s="53">
        <v>1699</v>
      </c>
      <c r="D21" s="53">
        <v>1347</v>
      </c>
      <c r="E21" s="53">
        <v>1789</v>
      </c>
      <c r="F21" s="52">
        <v>902</v>
      </c>
      <c r="G21" s="52">
        <v>482</v>
      </c>
      <c r="H21" s="52">
        <v>935</v>
      </c>
      <c r="I21" s="53">
        <v>1363</v>
      </c>
      <c r="J21" s="53">
        <v>2010</v>
      </c>
      <c r="K21" s="53">
        <v>2348</v>
      </c>
      <c r="L21" s="53">
        <v>2975</v>
      </c>
      <c r="M21" s="53">
        <v>4270</v>
      </c>
      <c r="N21" s="53">
        <v>5582</v>
      </c>
      <c r="O21" s="53">
        <v>5979</v>
      </c>
      <c r="P21" s="53">
        <v>6162</v>
      </c>
      <c r="Q21" s="53">
        <v>7160</v>
      </c>
      <c r="R21" s="53">
        <v>7056</v>
      </c>
      <c r="S21" s="53">
        <v>8254</v>
      </c>
      <c r="T21" s="78">
        <f t="shared" si="0"/>
        <v>60313</v>
      </c>
      <c r="U21" s="79">
        <f t="shared" si="1"/>
        <v>1.3965228288056075E-2</v>
      </c>
    </row>
    <row r="22" spans="2:21">
      <c r="B22" s="77" t="s">
        <v>40</v>
      </c>
      <c r="C22" s="52">
        <v>908</v>
      </c>
      <c r="D22" s="52">
        <v>976</v>
      </c>
      <c r="E22" s="53">
        <v>1028</v>
      </c>
      <c r="F22" s="53">
        <v>1278</v>
      </c>
      <c r="G22" s="53">
        <v>1430</v>
      </c>
      <c r="H22" s="53">
        <v>1076</v>
      </c>
      <c r="I22" s="53">
        <v>2073</v>
      </c>
      <c r="J22" s="53">
        <v>2549</v>
      </c>
      <c r="K22" s="53">
        <v>2362</v>
      </c>
      <c r="L22" s="53">
        <v>2666</v>
      </c>
      <c r="M22" s="53">
        <v>4369</v>
      </c>
      <c r="N22" s="53">
        <v>5424</v>
      </c>
      <c r="O22" s="53">
        <v>5209</v>
      </c>
      <c r="P22" s="53">
        <v>5500</v>
      </c>
      <c r="Q22" s="53">
        <v>5614</v>
      </c>
      <c r="R22" s="53">
        <v>5991</v>
      </c>
      <c r="S22" s="53">
        <v>7935</v>
      </c>
      <c r="T22" s="78">
        <f t="shared" si="0"/>
        <v>56388</v>
      </c>
      <c r="U22" s="79">
        <f t="shared" si="1"/>
        <v>1.3056410603135409E-2</v>
      </c>
    </row>
    <row r="23" spans="2:21">
      <c r="B23" s="77" t="s">
        <v>24</v>
      </c>
      <c r="C23" s="53">
        <v>1320</v>
      </c>
      <c r="D23" s="53">
        <v>1125</v>
      </c>
      <c r="E23" s="53">
        <v>1577</v>
      </c>
      <c r="F23" s="53">
        <v>1431</v>
      </c>
      <c r="G23" s="53">
        <v>1255</v>
      </c>
      <c r="H23" s="53">
        <v>1540</v>
      </c>
      <c r="I23" s="53">
        <v>2637</v>
      </c>
      <c r="J23" s="53">
        <v>2678</v>
      </c>
      <c r="K23" s="53">
        <v>2302</v>
      </c>
      <c r="L23" s="53">
        <v>2243</v>
      </c>
      <c r="M23" s="53">
        <v>4290</v>
      </c>
      <c r="N23" s="53">
        <v>4734</v>
      </c>
      <c r="O23" s="53">
        <v>4896</v>
      </c>
      <c r="P23" s="53">
        <v>5439</v>
      </c>
      <c r="Q23" s="53">
        <v>5318</v>
      </c>
      <c r="R23" s="53">
        <v>6774</v>
      </c>
      <c r="S23" s="53">
        <v>6566</v>
      </c>
      <c r="T23" s="78">
        <f t="shared" si="0"/>
        <v>56125</v>
      </c>
      <c r="U23" s="79">
        <f t="shared" si="1"/>
        <v>1.2995514029598049E-2</v>
      </c>
    </row>
    <row r="24" spans="2:21">
      <c r="B24" s="77" t="s">
        <v>35</v>
      </c>
      <c r="C24" s="53">
        <v>2403</v>
      </c>
      <c r="D24" s="53">
        <v>1512</v>
      </c>
      <c r="E24" s="53">
        <v>1259</v>
      </c>
      <c r="F24" s="53">
        <v>2420</v>
      </c>
      <c r="G24" s="53">
        <v>1768</v>
      </c>
      <c r="H24" s="53">
        <v>2033</v>
      </c>
      <c r="I24" s="53">
        <v>2732</v>
      </c>
      <c r="J24" s="53">
        <v>2274</v>
      </c>
      <c r="K24" s="53">
        <v>2202</v>
      </c>
      <c r="L24" s="53">
        <v>2313</v>
      </c>
      <c r="M24" s="53">
        <v>2646</v>
      </c>
      <c r="N24" s="53">
        <v>3371</v>
      </c>
      <c r="O24" s="53">
        <v>5024</v>
      </c>
      <c r="P24" s="53">
        <v>5094</v>
      </c>
      <c r="Q24" s="53">
        <v>4789</v>
      </c>
      <c r="R24" s="53">
        <v>6063</v>
      </c>
      <c r="S24" s="53">
        <v>6316</v>
      </c>
      <c r="T24" s="78">
        <f t="shared" si="0"/>
        <v>54219</v>
      </c>
      <c r="U24" s="79">
        <f t="shared" si="1"/>
        <v>1.2554187530882435E-2</v>
      </c>
    </row>
    <row r="25" spans="2:21">
      <c r="B25" s="77" t="s">
        <v>25</v>
      </c>
      <c r="C25" s="53">
        <v>1572</v>
      </c>
      <c r="D25" s="53">
        <v>1735</v>
      </c>
      <c r="E25" s="53">
        <v>1929</v>
      </c>
      <c r="F25" s="53">
        <v>1744</v>
      </c>
      <c r="G25" s="53">
        <v>1557</v>
      </c>
      <c r="H25" s="53">
        <v>1117</v>
      </c>
      <c r="I25" s="53">
        <v>1470</v>
      </c>
      <c r="J25" s="53">
        <v>2101</v>
      </c>
      <c r="K25" s="53">
        <v>2681</v>
      </c>
      <c r="L25" s="53">
        <v>2670</v>
      </c>
      <c r="M25" s="53">
        <v>4165</v>
      </c>
      <c r="N25" s="53">
        <v>4026</v>
      </c>
      <c r="O25" s="53">
        <v>4746</v>
      </c>
      <c r="P25" s="53">
        <v>4924</v>
      </c>
      <c r="Q25" s="53">
        <v>4835</v>
      </c>
      <c r="R25" s="53">
        <v>4503</v>
      </c>
      <c r="S25" s="53">
        <v>4910</v>
      </c>
      <c r="T25" s="78">
        <f t="shared" si="0"/>
        <v>50685</v>
      </c>
      <c r="U25" s="79">
        <f t="shared" si="1"/>
        <v>1.1735904295593357E-2</v>
      </c>
    </row>
    <row r="26" spans="2:21">
      <c r="B26" s="77" t="s">
        <v>50</v>
      </c>
      <c r="C26" s="53">
        <v>1100</v>
      </c>
      <c r="D26" s="53">
        <v>1174</v>
      </c>
      <c r="E26" s="52">
        <v>772</v>
      </c>
      <c r="F26" s="52">
        <v>718</v>
      </c>
      <c r="G26" s="53">
        <v>1129</v>
      </c>
      <c r="H26" s="52">
        <v>557</v>
      </c>
      <c r="I26" s="53">
        <v>2236</v>
      </c>
      <c r="J26" s="53">
        <v>1774</v>
      </c>
      <c r="K26" s="53">
        <v>2074</v>
      </c>
      <c r="L26" s="53">
        <v>3001</v>
      </c>
      <c r="M26" s="53">
        <v>3493</v>
      </c>
      <c r="N26" s="53">
        <v>4533</v>
      </c>
      <c r="O26" s="53">
        <v>4544</v>
      </c>
      <c r="P26" s="53">
        <v>4686</v>
      </c>
      <c r="Q26" s="53">
        <v>4196</v>
      </c>
      <c r="R26" s="53">
        <v>4895</v>
      </c>
      <c r="S26" s="53">
        <v>5864</v>
      </c>
      <c r="T26" s="78">
        <f t="shared" si="0"/>
        <v>46746</v>
      </c>
      <c r="U26" s="79">
        <f t="shared" si="1"/>
        <v>1.0823844967974885E-2</v>
      </c>
    </row>
    <row r="27" spans="2:21">
      <c r="B27" s="77" t="s">
        <v>34</v>
      </c>
      <c r="C27" s="53">
        <v>1275</v>
      </c>
      <c r="D27" s="52">
        <v>954</v>
      </c>
      <c r="E27" s="53">
        <v>1222</v>
      </c>
      <c r="F27" s="53">
        <v>1265</v>
      </c>
      <c r="G27" s="52">
        <v>805</v>
      </c>
      <c r="H27" s="53">
        <v>1000</v>
      </c>
      <c r="I27" s="53">
        <v>1708</v>
      </c>
      <c r="J27" s="53">
        <v>1748</v>
      </c>
      <c r="K27" s="53">
        <v>1673</v>
      </c>
      <c r="L27" s="53">
        <v>2147</v>
      </c>
      <c r="M27" s="53">
        <v>3310</v>
      </c>
      <c r="N27" s="53">
        <v>3521</v>
      </c>
      <c r="O27" s="53">
        <v>3411</v>
      </c>
      <c r="P27" s="53">
        <v>3370</v>
      </c>
      <c r="Q27" s="53">
        <v>3617</v>
      </c>
      <c r="R27" s="53">
        <v>4471</v>
      </c>
      <c r="S27" s="53">
        <v>5976</v>
      </c>
      <c r="T27" s="78">
        <f t="shared" si="0"/>
        <v>41473</v>
      </c>
      <c r="U27" s="79">
        <f t="shared" si="1"/>
        <v>9.602903400436881E-3</v>
      </c>
    </row>
    <row r="28" spans="2:21">
      <c r="B28" s="77" t="s">
        <v>39</v>
      </c>
      <c r="C28" s="53">
        <v>1485</v>
      </c>
      <c r="D28" s="52">
        <v>804</v>
      </c>
      <c r="E28" s="53">
        <v>1434</v>
      </c>
      <c r="F28" s="53">
        <v>1031</v>
      </c>
      <c r="G28" s="53">
        <v>1689</v>
      </c>
      <c r="H28" s="52">
        <v>829</v>
      </c>
      <c r="I28" s="53">
        <v>1334</v>
      </c>
      <c r="J28" s="53">
        <v>2261</v>
      </c>
      <c r="K28" s="53">
        <v>2489</v>
      </c>
      <c r="L28" s="53">
        <v>3023</v>
      </c>
      <c r="M28" s="53">
        <v>2572</v>
      </c>
      <c r="N28" s="53">
        <v>3430</v>
      </c>
      <c r="O28" s="53">
        <v>3149</v>
      </c>
      <c r="P28" s="53">
        <v>2887</v>
      </c>
      <c r="Q28" s="53">
        <v>2556</v>
      </c>
      <c r="R28" s="53">
        <v>3876</v>
      </c>
      <c r="S28" s="53">
        <v>4494</v>
      </c>
      <c r="T28" s="78">
        <f t="shared" si="0"/>
        <v>39343</v>
      </c>
      <c r="U28" s="79">
        <f t="shared" si="1"/>
        <v>9.1097106185563676E-3</v>
      </c>
    </row>
    <row r="29" spans="2:21">
      <c r="B29" s="77" t="s">
        <v>41</v>
      </c>
      <c r="C29" s="53">
        <v>1103</v>
      </c>
      <c r="D29" s="52">
        <v>547</v>
      </c>
      <c r="E29" s="52">
        <v>805</v>
      </c>
      <c r="F29" s="52">
        <v>969</v>
      </c>
      <c r="G29" s="52">
        <v>258</v>
      </c>
      <c r="H29" s="52">
        <v>694</v>
      </c>
      <c r="I29" s="53">
        <v>1721</v>
      </c>
      <c r="J29" s="53">
        <v>1381</v>
      </c>
      <c r="K29" s="53">
        <v>1455</v>
      </c>
      <c r="L29" s="53">
        <v>1376</v>
      </c>
      <c r="M29" s="53">
        <v>1945</v>
      </c>
      <c r="N29" s="53">
        <v>2359</v>
      </c>
      <c r="O29" s="53">
        <v>1812</v>
      </c>
      <c r="P29" s="53">
        <v>2092</v>
      </c>
      <c r="Q29" s="53">
        <v>2175</v>
      </c>
      <c r="R29" s="53">
        <v>2096</v>
      </c>
      <c r="S29" s="53">
        <v>1914</v>
      </c>
      <c r="T29" s="78">
        <f t="shared" si="0"/>
        <v>24702</v>
      </c>
      <c r="U29" s="79">
        <f t="shared" si="1"/>
        <v>5.7196469943720449E-3</v>
      </c>
    </row>
    <row r="30" spans="2:21">
      <c r="B30" s="77" t="s">
        <v>36</v>
      </c>
      <c r="C30" s="52">
        <v>645</v>
      </c>
      <c r="D30" s="52">
        <v>752</v>
      </c>
      <c r="E30" s="52">
        <v>897</v>
      </c>
      <c r="F30" s="52">
        <v>664</v>
      </c>
      <c r="G30" s="52">
        <v>463</v>
      </c>
      <c r="H30" s="52">
        <v>91</v>
      </c>
      <c r="I30" s="52">
        <v>170</v>
      </c>
      <c r="J30" s="53">
        <v>1091</v>
      </c>
      <c r="K30" s="53">
        <v>1014</v>
      </c>
      <c r="L30" s="53">
        <v>1303</v>
      </c>
      <c r="M30" s="53">
        <v>1351</v>
      </c>
      <c r="N30" s="53">
        <v>1941</v>
      </c>
      <c r="O30" s="53">
        <v>1718</v>
      </c>
      <c r="P30" s="53">
        <v>1612</v>
      </c>
      <c r="Q30" s="53">
        <v>1763</v>
      </c>
      <c r="R30" s="53">
        <v>1380</v>
      </c>
      <c r="S30" s="53">
        <v>2215</v>
      </c>
      <c r="T30" s="78">
        <f t="shared" si="0"/>
        <v>19070</v>
      </c>
      <c r="U30" s="79">
        <f t="shared" si="1"/>
        <v>4.4155804462260098E-3</v>
      </c>
    </row>
    <row r="31" spans="2:21">
      <c r="B31" s="77" t="s">
        <v>46</v>
      </c>
      <c r="C31" s="52">
        <v>191</v>
      </c>
      <c r="D31" s="52">
        <v>170</v>
      </c>
      <c r="E31" s="52">
        <v>307</v>
      </c>
      <c r="F31" s="52">
        <v>368</v>
      </c>
      <c r="G31" s="52">
        <v>377</v>
      </c>
      <c r="H31" s="52">
        <v>521</v>
      </c>
      <c r="I31" s="52">
        <v>972</v>
      </c>
      <c r="J31" s="52">
        <v>768</v>
      </c>
      <c r="K31" s="52">
        <v>989</v>
      </c>
      <c r="L31" s="53">
        <v>1147</v>
      </c>
      <c r="M31" s="53">
        <v>1144</v>
      </c>
      <c r="N31" s="53">
        <v>1331</v>
      </c>
      <c r="O31" s="53">
        <v>1496</v>
      </c>
      <c r="P31" s="53">
        <v>1233</v>
      </c>
      <c r="Q31" s="53">
        <v>1520</v>
      </c>
      <c r="R31" s="53">
        <v>1590</v>
      </c>
      <c r="S31" s="53">
        <v>1842</v>
      </c>
      <c r="T31" s="78">
        <f t="shared" si="0"/>
        <v>15966</v>
      </c>
      <c r="U31" s="79">
        <f t="shared" si="1"/>
        <v>3.6968619509409792E-3</v>
      </c>
    </row>
    <row r="32" spans="2:21">
      <c r="B32" s="77" t="s">
        <v>47</v>
      </c>
      <c r="C32" s="52">
        <v>98</v>
      </c>
      <c r="D32" s="52">
        <v>63</v>
      </c>
      <c r="E32" s="52">
        <v>109</v>
      </c>
      <c r="F32" s="52">
        <v>123</v>
      </c>
      <c r="G32" s="52">
        <v>139</v>
      </c>
      <c r="H32" s="52">
        <v>109</v>
      </c>
      <c r="I32" s="52">
        <v>184</v>
      </c>
      <c r="J32" s="52">
        <v>335</v>
      </c>
      <c r="K32" s="52">
        <v>234</v>
      </c>
      <c r="L32" s="52">
        <v>370</v>
      </c>
      <c r="M32" s="52">
        <v>640</v>
      </c>
      <c r="N32" s="52">
        <v>689</v>
      </c>
      <c r="O32" s="52">
        <v>921</v>
      </c>
      <c r="P32" s="53">
        <v>1217</v>
      </c>
      <c r="Q32" s="53">
        <v>1265</v>
      </c>
      <c r="R32" s="53">
        <v>1369</v>
      </c>
      <c r="S32" s="53">
        <v>1730</v>
      </c>
      <c r="T32" s="78">
        <f t="shared" si="0"/>
        <v>9595</v>
      </c>
      <c r="U32" s="79">
        <f t="shared" si="1"/>
        <v>2.2216829775321746E-3</v>
      </c>
    </row>
    <row r="33" spans="2:21">
      <c r="B33" s="77" t="s">
        <v>51</v>
      </c>
      <c r="C33" s="52">
        <v>145</v>
      </c>
      <c r="D33" s="52">
        <v>60</v>
      </c>
      <c r="E33" s="52">
        <v>77</v>
      </c>
      <c r="F33" s="52">
        <v>65</v>
      </c>
      <c r="G33" s="52">
        <v>130</v>
      </c>
      <c r="H33" s="52">
        <v>2</v>
      </c>
      <c r="I33" s="52">
        <v>174</v>
      </c>
      <c r="J33" s="52">
        <v>197</v>
      </c>
      <c r="K33" s="52">
        <v>113</v>
      </c>
      <c r="L33" s="52">
        <v>225</v>
      </c>
      <c r="M33" s="52">
        <v>588</v>
      </c>
      <c r="N33" s="52">
        <v>857</v>
      </c>
      <c r="O33" s="52">
        <v>715</v>
      </c>
      <c r="P33" s="52">
        <v>672</v>
      </c>
      <c r="Q33" s="52">
        <v>967</v>
      </c>
      <c r="R33" s="52">
        <v>749</v>
      </c>
      <c r="S33" s="53">
        <v>1269</v>
      </c>
      <c r="T33" s="78">
        <f t="shared" si="0"/>
        <v>7005</v>
      </c>
      <c r="U33" s="79">
        <f t="shared" si="1"/>
        <v>1.6219790784380284E-3</v>
      </c>
    </row>
    <row r="34" spans="2:21">
      <c r="B34" s="77" t="s">
        <v>45</v>
      </c>
      <c r="C34" s="52">
        <v>72</v>
      </c>
      <c r="D34" s="52">
        <v>99</v>
      </c>
      <c r="E34" s="52">
        <v>10</v>
      </c>
      <c r="F34" s="52">
        <v>59</v>
      </c>
      <c r="G34" s="52">
        <v>29</v>
      </c>
      <c r="H34" s="52">
        <v>34</v>
      </c>
      <c r="I34" s="52">
        <v>80</v>
      </c>
      <c r="J34" s="52">
        <v>30</v>
      </c>
      <c r="K34" s="52">
        <v>18</v>
      </c>
      <c r="L34" s="52">
        <v>110</v>
      </c>
      <c r="M34" s="52">
        <v>346</v>
      </c>
      <c r="N34" s="52">
        <v>390</v>
      </c>
      <c r="O34" s="52">
        <v>409</v>
      </c>
      <c r="P34" s="52">
        <v>603</v>
      </c>
      <c r="Q34" s="52">
        <v>511</v>
      </c>
      <c r="R34" s="52">
        <v>417</v>
      </c>
      <c r="S34" s="52">
        <v>436</v>
      </c>
      <c r="T34" s="78">
        <f t="shared" si="0"/>
        <v>3653</v>
      </c>
      <c r="U34" s="79">
        <f t="shared" si="1"/>
        <v>8.4583719822043074E-4</v>
      </c>
    </row>
    <row r="35" spans="2:21">
      <c r="B35" s="77" t="s">
        <v>38</v>
      </c>
      <c r="C35" s="52">
        <v>74</v>
      </c>
      <c r="D35" s="52">
        <v>54</v>
      </c>
      <c r="E35" s="52">
        <v>61</v>
      </c>
      <c r="F35" s="52">
        <v>47</v>
      </c>
      <c r="G35" s="52">
        <v>3</v>
      </c>
      <c r="H35" s="52">
        <v>2</v>
      </c>
      <c r="I35" s="52">
        <v>18</v>
      </c>
      <c r="J35" s="52">
        <v>35</v>
      </c>
      <c r="K35" s="52">
        <v>12</v>
      </c>
      <c r="L35" s="52">
        <v>23</v>
      </c>
      <c r="M35" s="52">
        <v>149</v>
      </c>
      <c r="N35" s="52">
        <v>210</v>
      </c>
      <c r="O35" s="52">
        <v>131</v>
      </c>
      <c r="P35" s="52">
        <v>224</v>
      </c>
      <c r="Q35" s="52">
        <v>135</v>
      </c>
      <c r="R35" s="52">
        <v>281</v>
      </c>
      <c r="S35" s="52">
        <v>267</v>
      </c>
      <c r="T35" s="78">
        <f t="shared" si="0"/>
        <v>1726</v>
      </c>
      <c r="U35" s="79">
        <f t="shared" si="1"/>
        <v>3.9964823545810663E-4</v>
      </c>
    </row>
    <row r="36" spans="2:21">
      <c r="B36" s="77" t="s">
        <v>49</v>
      </c>
      <c r="C36" s="52">
        <v>0</v>
      </c>
      <c r="D36" s="52">
        <v>0</v>
      </c>
      <c r="E36" s="52">
        <v>0</v>
      </c>
      <c r="F36" s="52">
        <v>21</v>
      </c>
      <c r="G36" s="52">
        <v>0</v>
      </c>
      <c r="H36" s="52">
        <v>0</v>
      </c>
      <c r="I36" s="52">
        <v>12</v>
      </c>
      <c r="J36" s="52">
        <v>36</v>
      </c>
      <c r="K36" s="52">
        <v>30</v>
      </c>
      <c r="L36" s="52">
        <v>90</v>
      </c>
      <c r="M36" s="52">
        <v>98</v>
      </c>
      <c r="N36" s="52">
        <v>144</v>
      </c>
      <c r="O36" s="52">
        <v>284</v>
      </c>
      <c r="P36" s="52">
        <v>195</v>
      </c>
      <c r="Q36" s="52">
        <v>201</v>
      </c>
      <c r="R36" s="52">
        <v>228</v>
      </c>
      <c r="S36" s="52">
        <v>350</v>
      </c>
      <c r="T36" s="78">
        <f t="shared" si="0"/>
        <v>1689</v>
      </c>
      <c r="U36" s="79">
        <f t="shared" si="1"/>
        <v>3.9108103689961882E-4</v>
      </c>
    </row>
    <row r="37" spans="2:21">
      <c r="B37" s="77" t="s">
        <v>44</v>
      </c>
      <c r="C37" s="52">
        <v>0</v>
      </c>
      <c r="D37" s="52">
        <v>0</v>
      </c>
      <c r="E37" s="52">
        <v>0</v>
      </c>
      <c r="F37" s="52">
        <v>6</v>
      </c>
      <c r="G37" s="52">
        <v>42</v>
      </c>
      <c r="H37" s="52">
        <v>10</v>
      </c>
      <c r="I37" s="52">
        <v>42</v>
      </c>
      <c r="J37" s="52">
        <v>27</v>
      </c>
      <c r="K37" s="52">
        <v>27</v>
      </c>
      <c r="L37" s="52">
        <v>17</v>
      </c>
      <c r="M37" s="52">
        <v>169</v>
      </c>
      <c r="N37" s="52">
        <v>139</v>
      </c>
      <c r="O37" s="52">
        <v>137</v>
      </c>
      <c r="P37" s="52">
        <v>132</v>
      </c>
      <c r="Q37" s="52">
        <v>83</v>
      </c>
      <c r="R37" s="52">
        <v>55</v>
      </c>
      <c r="S37" s="52">
        <v>69</v>
      </c>
      <c r="T37" s="78">
        <f t="shared" si="0"/>
        <v>955</v>
      </c>
      <c r="U37" s="79">
        <f t="shared" si="1"/>
        <v>2.2112634117177975E-4</v>
      </c>
    </row>
    <row r="38" spans="2:21">
      <c r="B38" s="77" t="s">
        <v>53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8</v>
      </c>
      <c r="K38" s="52">
        <v>3</v>
      </c>
      <c r="L38" s="52">
        <v>29</v>
      </c>
      <c r="M38" s="52">
        <v>67</v>
      </c>
      <c r="N38" s="52">
        <v>90</v>
      </c>
      <c r="O38" s="52">
        <v>133</v>
      </c>
      <c r="P38" s="52">
        <v>155</v>
      </c>
      <c r="Q38" s="52">
        <v>132</v>
      </c>
      <c r="R38" s="52">
        <v>96</v>
      </c>
      <c r="S38" s="52">
        <v>183</v>
      </c>
      <c r="T38" s="78">
        <f t="shared" si="0"/>
        <v>896</v>
      </c>
      <c r="U38" s="79">
        <f t="shared" si="1"/>
        <v>2.0746513265959649E-4</v>
      </c>
    </row>
    <row r="39" spans="2:21">
      <c r="B39" s="77" t="s">
        <v>48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28</v>
      </c>
      <c r="J39" s="52">
        <v>2</v>
      </c>
      <c r="K39" s="52">
        <v>0</v>
      </c>
      <c r="L39" s="52">
        <v>5</v>
      </c>
      <c r="M39" s="52">
        <v>19</v>
      </c>
      <c r="N39" s="52">
        <v>127</v>
      </c>
      <c r="O39" s="52">
        <v>98</v>
      </c>
      <c r="P39" s="52">
        <v>74</v>
      </c>
      <c r="Q39" s="52">
        <v>21</v>
      </c>
      <c r="R39" s="52">
        <v>182</v>
      </c>
      <c r="S39" s="52">
        <v>112</v>
      </c>
      <c r="T39" s="78">
        <f t="shared" si="0"/>
        <v>668</v>
      </c>
      <c r="U39" s="79">
        <f t="shared" si="1"/>
        <v>1.5467266586675275E-4</v>
      </c>
    </row>
    <row r="40" spans="2:21">
      <c r="B40" s="77" t="s">
        <v>52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2</v>
      </c>
      <c r="J40" s="52">
        <v>0</v>
      </c>
      <c r="K40" s="52">
        <v>2</v>
      </c>
      <c r="L40" s="52">
        <v>5</v>
      </c>
      <c r="M40" s="52">
        <v>57</v>
      </c>
      <c r="N40" s="52">
        <v>15</v>
      </c>
      <c r="O40" s="52">
        <v>53</v>
      </c>
      <c r="P40" s="52">
        <v>59</v>
      </c>
      <c r="Q40" s="52">
        <v>15</v>
      </c>
      <c r="R40" s="52">
        <v>30</v>
      </c>
      <c r="S40" s="52">
        <v>35</v>
      </c>
      <c r="T40" s="78">
        <f t="shared" si="0"/>
        <v>273</v>
      </c>
      <c r="U40" s="79">
        <f t="shared" si="1"/>
        <v>6.3212032607220801E-5</v>
      </c>
    </row>
    <row r="41" spans="2:21">
      <c r="B41" s="80" t="s">
        <v>20</v>
      </c>
      <c r="C41" s="81">
        <f>SUM(C8:C40)</f>
        <v>138647</v>
      </c>
      <c r="D41" s="81">
        <f t="shared" ref="D41:S41" si="2">SUM(D8:D40)</f>
        <v>133388</v>
      </c>
      <c r="E41" s="81">
        <f t="shared" si="2"/>
        <v>145587</v>
      </c>
      <c r="F41" s="81">
        <f t="shared" si="2"/>
        <v>146287</v>
      </c>
      <c r="G41" s="81">
        <f t="shared" si="2"/>
        <v>139705</v>
      </c>
      <c r="H41" s="81">
        <f t="shared" si="2"/>
        <v>145441</v>
      </c>
      <c r="I41" s="81">
        <f t="shared" si="2"/>
        <v>188772</v>
      </c>
      <c r="J41" s="81">
        <f t="shared" si="2"/>
        <v>206545</v>
      </c>
      <c r="K41" s="81">
        <f t="shared" si="2"/>
        <v>212836</v>
      </c>
      <c r="L41" s="81">
        <f t="shared" si="2"/>
        <v>227181</v>
      </c>
      <c r="M41" s="81">
        <f t="shared" si="2"/>
        <v>300038</v>
      </c>
      <c r="N41" s="81">
        <f t="shared" si="2"/>
        <v>346981</v>
      </c>
      <c r="O41" s="81">
        <f t="shared" si="2"/>
        <v>353864</v>
      </c>
      <c r="P41" s="81">
        <f t="shared" si="2"/>
        <v>361140</v>
      </c>
      <c r="Q41" s="81">
        <f t="shared" si="2"/>
        <v>383306</v>
      </c>
      <c r="R41" s="81">
        <f t="shared" si="2"/>
        <v>425623</v>
      </c>
      <c r="S41" s="81">
        <f t="shared" si="2"/>
        <v>463457</v>
      </c>
      <c r="T41" s="82">
        <f>SUM(T8:T40)</f>
        <v>4318798</v>
      </c>
      <c r="U41" s="83"/>
    </row>
  </sheetData>
  <sortState xmlns:xlrd2="http://schemas.microsoft.com/office/spreadsheetml/2017/richdata2" ref="B8:U40">
    <sortCondition descending="1" ref="U8:U40"/>
  </sortState>
  <mergeCells count="2">
    <mergeCell ref="C6:S6"/>
    <mergeCell ref="T6:U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5"/>
  <sheetViews>
    <sheetView showGridLines="0" zoomScale="50" zoomScaleNormal="50" workbookViewId="0">
      <selection activeCell="B7" sqref="B7"/>
    </sheetView>
  </sheetViews>
  <sheetFormatPr baseColWidth="10" defaultColWidth="11.44140625" defaultRowHeight="13.2"/>
  <cols>
    <col min="1" max="1" width="11.44140625" style="3"/>
    <col min="2" max="2" width="48.33203125" style="3" bestFit="1" customWidth="1"/>
    <col min="3" max="3" width="13.6640625" style="3" bestFit="1" customWidth="1"/>
    <col min="4" max="4" width="14" style="3" bestFit="1" customWidth="1"/>
    <col min="5" max="5" width="13.33203125" style="3" bestFit="1" customWidth="1"/>
    <col min="6" max="6" width="13.6640625" style="3" bestFit="1" customWidth="1"/>
    <col min="7" max="7" width="13.44140625" style="3" bestFit="1" customWidth="1"/>
    <col min="8" max="8" width="13.33203125" style="3" bestFit="1" customWidth="1"/>
    <col min="9" max="9" width="13.44140625" style="3" bestFit="1" customWidth="1"/>
    <col min="10" max="11" width="14" style="3" bestFit="1" customWidth="1"/>
    <col min="12" max="12" width="13.33203125" style="3" bestFit="1" customWidth="1"/>
    <col min="13" max="13" width="14.44140625" style="3" bestFit="1" customWidth="1"/>
    <col min="14" max="14" width="14" style="3" bestFit="1" customWidth="1"/>
    <col min="15" max="15" width="14.109375" style="3" bestFit="1" customWidth="1"/>
    <col min="16" max="16" width="13.44140625" style="3" bestFit="1" customWidth="1"/>
    <col min="17" max="17" width="14.44140625" style="3" bestFit="1" customWidth="1"/>
    <col min="18" max="18" width="14.109375" style="3" bestFit="1" customWidth="1"/>
    <col min="19" max="19" width="14" style="3" bestFit="1" customWidth="1"/>
    <col min="20" max="20" width="15.88671875" style="3" bestFit="1" customWidth="1"/>
    <col min="21" max="21" width="16.109375" style="3" bestFit="1" customWidth="1"/>
    <col min="22" max="16384" width="11.44140625" style="3"/>
  </cols>
  <sheetData>
    <row r="1" spans="1:21">
      <c r="A1" s="9" t="s">
        <v>114</v>
      </c>
    </row>
    <row r="2" spans="1:21">
      <c r="A2" s="3" t="s">
        <v>6</v>
      </c>
    </row>
    <row r="3" spans="1:21">
      <c r="A3" s="3" t="s">
        <v>7</v>
      </c>
    </row>
    <row r="4" spans="1:21">
      <c r="A4" s="3" t="s">
        <v>9</v>
      </c>
    </row>
    <row r="6" spans="1:21">
      <c r="B6" s="87"/>
      <c r="C6" s="239" t="s">
        <v>117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  <c r="U6" s="240"/>
    </row>
    <row r="7" spans="1:21">
      <c r="B7" s="92" t="s">
        <v>115</v>
      </c>
      <c r="C7" s="92">
        <v>2001</v>
      </c>
      <c r="D7" s="92">
        <v>2002</v>
      </c>
      <c r="E7" s="92">
        <v>2003</v>
      </c>
      <c r="F7" s="92">
        <v>2004</v>
      </c>
      <c r="G7" s="92">
        <v>2005</v>
      </c>
      <c r="H7" s="92">
        <v>2006</v>
      </c>
      <c r="I7" s="92">
        <v>2007</v>
      </c>
      <c r="J7" s="92">
        <v>2008</v>
      </c>
      <c r="K7" s="92">
        <v>2009</v>
      </c>
      <c r="L7" s="92">
        <v>2010</v>
      </c>
      <c r="M7" s="92">
        <v>2011</v>
      </c>
      <c r="N7" s="92">
        <v>2012</v>
      </c>
      <c r="O7" s="92">
        <v>2013</v>
      </c>
      <c r="P7" s="92">
        <v>2014</v>
      </c>
      <c r="Q7" s="92">
        <v>2015</v>
      </c>
      <c r="R7" s="92">
        <v>2016</v>
      </c>
      <c r="S7" s="92">
        <v>2017</v>
      </c>
      <c r="T7" s="92" t="s">
        <v>20</v>
      </c>
      <c r="U7" s="92" t="s">
        <v>2</v>
      </c>
    </row>
    <row r="8" spans="1:21">
      <c r="B8" s="88" t="s">
        <v>90</v>
      </c>
      <c r="C8" s="89">
        <v>31329</v>
      </c>
      <c r="D8" s="89">
        <v>29351</v>
      </c>
      <c r="E8" s="89">
        <v>31259</v>
      </c>
      <c r="F8" s="89">
        <v>31701</v>
      </c>
      <c r="G8" s="89">
        <v>29788</v>
      </c>
      <c r="H8" s="89">
        <v>30665</v>
      </c>
      <c r="I8" s="89">
        <v>39065</v>
      </c>
      <c r="J8" s="89">
        <v>41057</v>
      </c>
      <c r="K8" s="89">
        <v>46269</v>
      </c>
      <c r="L8" s="89">
        <v>48729</v>
      </c>
      <c r="M8" s="89">
        <v>64089</v>
      </c>
      <c r="N8" s="89">
        <v>78403</v>
      </c>
      <c r="O8" s="89">
        <v>85143</v>
      </c>
      <c r="P8" s="89">
        <v>90528</v>
      </c>
      <c r="Q8" s="89">
        <v>96337</v>
      </c>
      <c r="R8" s="89">
        <v>112406</v>
      </c>
      <c r="S8" s="89">
        <v>120728</v>
      </c>
      <c r="T8" s="90">
        <f t="shared" ref="T8:T39" si="0">SUM(C8:S8)</f>
        <v>1006847</v>
      </c>
      <c r="U8" s="91">
        <f t="shared" ref="U8:U39" si="1">T8/$T$64</f>
        <v>0.23313130181129102</v>
      </c>
    </row>
    <row r="9" spans="1:21">
      <c r="B9" s="88" t="s">
        <v>68</v>
      </c>
      <c r="C9" s="89">
        <v>25820</v>
      </c>
      <c r="D9" s="89">
        <v>17311</v>
      </c>
      <c r="E9" s="89">
        <v>19816</v>
      </c>
      <c r="F9" s="89">
        <v>16436</v>
      </c>
      <c r="G9" s="89">
        <v>11000</v>
      </c>
      <c r="H9" s="89">
        <v>11332</v>
      </c>
      <c r="I9" s="89">
        <v>18666</v>
      </c>
      <c r="J9" s="89">
        <v>21196</v>
      </c>
      <c r="K9" s="89">
        <v>23702</v>
      </c>
      <c r="L9" s="89">
        <v>31887</v>
      </c>
      <c r="M9" s="89">
        <v>39220</v>
      </c>
      <c r="N9" s="89">
        <v>44323</v>
      </c>
      <c r="O9" s="89">
        <v>35223</v>
      </c>
      <c r="P9" s="89">
        <v>35816</v>
      </c>
      <c r="Q9" s="89">
        <v>36003</v>
      </c>
      <c r="R9" s="89">
        <v>39971</v>
      </c>
      <c r="S9" s="89">
        <v>40354</v>
      </c>
      <c r="T9" s="90">
        <f t="shared" si="0"/>
        <v>468076</v>
      </c>
      <c r="U9" s="91">
        <f t="shared" si="1"/>
        <v>0.10838108195845234</v>
      </c>
    </row>
    <row r="10" spans="1:21">
      <c r="B10" s="88" t="s">
        <v>83</v>
      </c>
      <c r="C10" s="89">
        <v>8698</v>
      </c>
      <c r="D10" s="89">
        <v>10218</v>
      </c>
      <c r="E10" s="89">
        <v>10638</v>
      </c>
      <c r="F10" s="89">
        <v>12242</v>
      </c>
      <c r="G10" s="89">
        <v>11774</v>
      </c>
      <c r="H10" s="89">
        <v>12502</v>
      </c>
      <c r="I10" s="89">
        <v>17207</v>
      </c>
      <c r="J10" s="89">
        <v>17236</v>
      </c>
      <c r="K10" s="89">
        <v>18045</v>
      </c>
      <c r="L10" s="89">
        <v>18142</v>
      </c>
      <c r="M10" s="89">
        <v>21419</v>
      </c>
      <c r="N10" s="89">
        <v>24639</v>
      </c>
      <c r="O10" s="89">
        <v>25887</v>
      </c>
      <c r="P10" s="89">
        <v>25731</v>
      </c>
      <c r="Q10" s="89">
        <v>26276</v>
      </c>
      <c r="R10" s="89">
        <v>28278</v>
      </c>
      <c r="S10" s="89">
        <v>33024</v>
      </c>
      <c r="T10" s="90">
        <f t="shared" si="0"/>
        <v>321956</v>
      </c>
      <c r="U10" s="91">
        <f t="shared" si="1"/>
        <v>7.4547594029635095E-2</v>
      </c>
    </row>
    <row r="11" spans="1:21">
      <c r="B11" s="88" t="s">
        <v>91</v>
      </c>
      <c r="C11" s="89">
        <v>8744</v>
      </c>
      <c r="D11" s="89">
        <v>9777</v>
      </c>
      <c r="E11" s="89">
        <v>10472</v>
      </c>
      <c r="F11" s="89">
        <v>10083</v>
      </c>
      <c r="G11" s="89">
        <v>8716</v>
      </c>
      <c r="H11" s="89">
        <v>8670</v>
      </c>
      <c r="I11" s="89">
        <v>10207</v>
      </c>
      <c r="J11" s="89">
        <v>11519</v>
      </c>
      <c r="K11" s="89">
        <v>11574</v>
      </c>
      <c r="L11" s="89">
        <v>13665</v>
      </c>
      <c r="M11" s="89">
        <v>20588</v>
      </c>
      <c r="N11" s="89">
        <v>26418</v>
      </c>
      <c r="O11" s="89">
        <v>29072</v>
      </c>
      <c r="P11" s="89">
        <v>28728</v>
      </c>
      <c r="Q11" s="89">
        <v>32819</v>
      </c>
      <c r="R11" s="89">
        <v>35701</v>
      </c>
      <c r="S11" s="89">
        <v>38511</v>
      </c>
      <c r="T11" s="90">
        <f t="shared" si="0"/>
        <v>315264</v>
      </c>
      <c r="U11" s="91">
        <f t="shared" si="1"/>
        <v>7.299808882008374E-2</v>
      </c>
    </row>
    <row r="12" spans="1:21">
      <c r="B12" s="88" t="s">
        <v>102</v>
      </c>
      <c r="C12" s="89">
        <v>9741</v>
      </c>
      <c r="D12" s="89">
        <v>9410</v>
      </c>
      <c r="E12" s="89">
        <v>9744</v>
      </c>
      <c r="F12" s="89">
        <v>9444</v>
      </c>
      <c r="G12" s="89">
        <v>9486</v>
      </c>
      <c r="H12" s="89">
        <v>9231</v>
      </c>
      <c r="I12" s="89">
        <v>12790</v>
      </c>
      <c r="J12" s="89">
        <v>14302</v>
      </c>
      <c r="K12" s="89">
        <v>13700</v>
      </c>
      <c r="L12" s="89">
        <v>12793</v>
      </c>
      <c r="M12" s="89">
        <v>15083</v>
      </c>
      <c r="N12" s="89">
        <v>16668</v>
      </c>
      <c r="O12" s="89">
        <v>16603</v>
      </c>
      <c r="P12" s="89">
        <v>17886</v>
      </c>
      <c r="Q12" s="89">
        <v>19026</v>
      </c>
      <c r="R12" s="89">
        <v>22386</v>
      </c>
      <c r="S12" s="89">
        <v>22183</v>
      </c>
      <c r="T12" s="90">
        <f t="shared" si="0"/>
        <v>240476</v>
      </c>
      <c r="U12" s="91">
        <f t="shared" si="1"/>
        <v>5.568123352840304E-2</v>
      </c>
    </row>
    <row r="13" spans="1:21">
      <c r="B13" s="88" t="s">
        <v>105</v>
      </c>
      <c r="C13" s="89">
        <v>5306</v>
      </c>
      <c r="D13" s="89">
        <v>6080</v>
      </c>
      <c r="E13" s="89">
        <v>6135</v>
      </c>
      <c r="F13" s="89">
        <v>5860</v>
      </c>
      <c r="G13" s="89">
        <v>5939</v>
      </c>
      <c r="H13" s="89">
        <v>5270</v>
      </c>
      <c r="I13" s="89">
        <v>7142</v>
      </c>
      <c r="J13" s="89">
        <v>7226</v>
      </c>
      <c r="K13" s="89">
        <v>8223</v>
      </c>
      <c r="L13" s="89">
        <v>8369</v>
      </c>
      <c r="M13" s="89">
        <v>10845</v>
      </c>
      <c r="N13" s="89">
        <v>12966</v>
      </c>
      <c r="O13" s="89">
        <v>13928</v>
      </c>
      <c r="P13" s="89">
        <v>14868</v>
      </c>
      <c r="Q13" s="89">
        <v>16111</v>
      </c>
      <c r="R13" s="89">
        <v>17635</v>
      </c>
      <c r="S13" s="89">
        <v>20148</v>
      </c>
      <c r="T13" s="90">
        <f t="shared" si="0"/>
        <v>172051</v>
      </c>
      <c r="U13" s="91">
        <f t="shared" si="1"/>
        <v>3.9837704842875264E-2</v>
      </c>
    </row>
    <row r="14" spans="1:21">
      <c r="B14" s="88" t="s">
        <v>92</v>
      </c>
      <c r="C14" s="89">
        <v>3987</v>
      </c>
      <c r="D14" s="89">
        <v>3789</v>
      </c>
      <c r="E14" s="89">
        <v>3754</v>
      </c>
      <c r="F14" s="89">
        <v>4212</v>
      </c>
      <c r="G14" s="89">
        <v>3871</v>
      </c>
      <c r="H14" s="89">
        <v>4264</v>
      </c>
      <c r="I14" s="89">
        <v>5009</v>
      </c>
      <c r="J14" s="89">
        <v>5043</v>
      </c>
      <c r="K14" s="89">
        <v>5721</v>
      </c>
      <c r="L14" s="89">
        <v>6128</v>
      </c>
      <c r="M14" s="89">
        <v>7631</v>
      </c>
      <c r="N14" s="89">
        <v>8957</v>
      </c>
      <c r="O14" s="89">
        <v>11454</v>
      </c>
      <c r="P14" s="89">
        <v>11363</v>
      </c>
      <c r="Q14" s="89">
        <v>12754</v>
      </c>
      <c r="R14" s="89">
        <v>13267</v>
      </c>
      <c r="S14" s="89">
        <v>13720</v>
      </c>
      <c r="T14" s="90">
        <f t="shared" si="0"/>
        <v>124924</v>
      </c>
      <c r="U14" s="91">
        <f t="shared" si="1"/>
        <v>2.892564088433865E-2</v>
      </c>
    </row>
    <row r="15" spans="1:21">
      <c r="B15" s="88" t="s">
        <v>85</v>
      </c>
      <c r="C15" s="89">
        <v>613</v>
      </c>
      <c r="D15" s="89">
        <v>1190</v>
      </c>
      <c r="E15" s="89">
        <v>2802</v>
      </c>
      <c r="F15" s="89">
        <v>2738</v>
      </c>
      <c r="G15" s="89">
        <v>1144</v>
      </c>
      <c r="H15" s="89">
        <v>5936</v>
      </c>
      <c r="I15" s="89">
        <v>9253</v>
      </c>
      <c r="J15" s="89">
        <v>15586</v>
      </c>
      <c r="K15" s="89">
        <v>12314</v>
      </c>
      <c r="L15" s="89">
        <v>11875</v>
      </c>
      <c r="M15" s="89">
        <v>9857</v>
      </c>
      <c r="N15" s="89">
        <v>12271</v>
      </c>
      <c r="O15" s="89">
        <v>9104</v>
      </c>
      <c r="P15" s="89">
        <v>2951</v>
      </c>
      <c r="Q15" s="89">
        <v>6254</v>
      </c>
      <c r="R15" s="89">
        <v>3030</v>
      </c>
      <c r="S15" s="89">
        <v>7226</v>
      </c>
      <c r="T15" s="90">
        <f t="shared" si="0"/>
        <v>114144</v>
      </c>
      <c r="U15" s="91">
        <f t="shared" si="1"/>
        <v>2.6429576007027882E-2</v>
      </c>
    </row>
    <row r="16" spans="1:21">
      <c r="B16" s="88" t="s">
        <v>88</v>
      </c>
      <c r="C16" s="89">
        <v>3457</v>
      </c>
      <c r="D16" s="89">
        <v>3881</v>
      </c>
      <c r="E16" s="89">
        <v>4368</v>
      </c>
      <c r="F16" s="89">
        <v>3934</v>
      </c>
      <c r="G16" s="89">
        <v>4610</v>
      </c>
      <c r="H16" s="89">
        <v>5643</v>
      </c>
      <c r="I16" s="89">
        <v>5574</v>
      </c>
      <c r="J16" s="89">
        <v>6061</v>
      </c>
      <c r="K16" s="89">
        <v>5676</v>
      </c>
      <c r="L16" s="89">
        <v>5395</v>
      </c>
      <c r="M16" s="89">
        <v>5731</v>
      </c>
      <c r="N16" s="89">
        <v>6906</v>
      </c>
      <c r="O16" s="89">
        <v>7395</v>
      </c>
      <c r="P16" s="89">
        <v>7460</v>
      </c>
      <c r="Q16" s="89">
        <v>9235</v>
      </c>
      <c r="R16" s="89">
        <v>10547</v>
      </c>
      <c r="S16" s="89">
        <v>12665</v>
      </c>
      <c r="T16" s="90">
        <f t="shared" si="0"/>
        <v>108538</v>
      </c>
      <c r="U16" s="91">
        <f t="shared" si="1"/>
        <v>2.5131529652463486E-2</v>
      </c>
    </row>
    <row r="17" spans="2:21">
      <c r="B17" s="88" t="s">
        <v>72</v>
      </c>
      <c r="C17" s="89">
        <v>3615</v>
      </c>
      <c r="D17" s="89">
        <v>3769</v>
      </c>
      <c r="E17" s="89">
        <v>4392</v>
      </c>
      <c r="F17" s="89">
        <v>4295</v>
      </c>
      <c r="G17" s="89">
        <v>4310</v>
      </c>
      <c r="H17" s="89">
        <v>4146</v>
      </c>
      <c r="I17" s="89">
        <v>4820</v>
      </c>
      <c r="J17" s="89">
        <v>4851</v>
      </c>
      <c r="K17" s="89">
        <v>4897</v>
      </c>
      <c r="L17" s="89">
        <v>5837</v>
      </c>
      <c r="M17" s="89">
        <v>6171</v>
      </c>
      <c r="N17" s="89">
        <v>6725</v>
      </c>
      <c r="O17" s="89">
        <v>7272</v>
      </c>
      <c r="P17" s="89">
        <v>6698</v>
      </c>
      <c r="Q17" s="89">
        <v>7449</v>
      </c>
      <c r="R17" s="89">
        <v>7651</v>
      </c>
      <c r="S17" s="89">
        <v>8222</v>
      </c>
      <c r="T17" s="90">
        <f t="shared" si="0"/>
        <v>95120</v>
      </c>
      <c r="U17" s="91">
        <f t="shared" si="1"/>
        <v>2.2024646672523233E-2</v>
      </c>
    </row>
    <row r="18" spans="2:21">
      <c r="B18" s="88" t="s">
        <v>104</v>
      </c>
      <c r="C18" s="89">
        <v>2801</v>
      </c>
      <c r="D18" s="89">
        <v>3739</v>
      </c>
      <c r="E18" s="89">
        <v>3982</v>
      </c>
      <c r="F18" s="89">
        <v>4051</v>
      </c>
      <c r="G18" s="89">
        <v>4510</v>
      </c>
      <c r="H18" s="89">
        <v>4346</v>
      </c>
      <c r="I18" s="89">
        <v>5762</v>
      </c>
      <c r="J18" s="89">
        <v>5431</v>
      </c>
      <c r="K18" s="89">
        <v>5786</v>
      </c>
      <c r="L18" s="89">
        <v>5370</v>
      </c>
      <c r="M18" s="89">
        <v>6527</v>
      </c>
      <c r="N18" s="89">
        <v>7201</v>
      </c>
      <c r="O18" s="89">
        <v>7058</v>
      </c>
      <c r="P18" s="89">
        <v>6604</v>
      </c>
      <c r="Q18" s="89">
        <v>6783</v>
      </c>
      <c r="R18" s="89">
        <v>7014</v>
      </c>
      <c r="S18" s="89">
        <v>6887</v>
      </c>
      <c r="T18" s="90">
        <f t="shared" si="0"/>
        <v>93852</v>
      </c>
      <c r="U18" s="91">
        <f t="shared" si="1"/>
        <v>2.1731046462464789E-2</v>
      </c>
    </row>
    <row r="19" spans="2:21">
      <c r="B19" s="88" t="s">
        <v>100</v>
      </c>
      <c r="C19" s="89">
        <v>2951</v>
      </c>
      <c r="D19" s="89">
        <v>3348</v>
      </c>
      <c r="E19" s="89">
        <v>3325</v>
      </c>
      <c r="F19" s="89">
        <v>4103</v>
      </c>
      <c r="G19" s="89">
        <v>3858</v>
      </c>
      <c r="H19" s="89">
        <v>3886</v>
      </c>
      <c r="I19" s="89">
        <v>3482</v>
      </c>
      <c r="J19" s="89">
        <v>3420</v>
      </c>
      <c r="K19" s="89">
        <v>3410</v>
      </c>
      <c r="L19" s="89">
        <v>3591</v>
      </c>
      <c r="M19" s="89">
        <v>4981</v>
      </c>
      <c r="N19" s="89">
        <v>6251</v>
      </c>
      <c r="O19" s="89">
        <v>6477</v>
      </c>
      <c r="P19" s="89">
        <v>7421</v>
      </c>
      <c r="Q19" s="89">
        <v>8095</v>
      </c>
      <c r="R19" s="89">
        <v>9827</v>
      </c>
      <c r="S19" s="89">
        <v>11236</v>
      </c>
      <c r="T19" s="90">
        <f t="shared" si="0"/>
        <v>89662</v>
      </c>
      <c r="U19" s="91">
        <f t="shared" si="1"/>
        <v>2.0760869112192791E-2</v>
      </c>
    </row>
    <row r="20" spans="2:21">
      <c r="B20" s="88" t="s">
        <v>106</v>
      </c>
      <c r="C20" s="89">
        <v>1706</v>
      </c>
      <c r="D20" s="89">
        <v>1749</v>
      </c>
      <c r="E20" s="89">
        <v>1689</v>
      </c>
      <c r="F20" s="89">
        <v>2062</v>
      </c>
      <c r="G20" s="89">
        <v>2253</v>
      </c>
      <c r="H20" s="89">
        <v>2065</v>
      </c>
      <c r="I20" s="89">
        <v>2524</v>
      </c>
      <c r="J20" s="89">
        <v>3026</v>
      </c>
      <c r="K20" s="89">
        <v>2954</v>
      </c>
      <c r="L20" s="89">
        <v>3202</v>
      </c>
      <c r="M20" s="89">
        <v>7046</v>
      </c>
      <c r="N20" s="89">
        <v>8014</v>
      </c>
      <c r="O20" s="89">
        <v>9792</v>
      </c>
      <c r="P20" s="89">
        <v>9681</v>
      </c>
      <c r="Q20" s="89">
        <v>9494</v>
      </c>
      <c r="R20" s="89">
        <v>10681</v>
      </c>
      <c r="S20" s="89">
        <v>11311</v>
      </c>
      <c r="T20" s="90">
        <f t="shared" si="0"/>
        <v>89249</v>
      </c>
      <c r="U20" s="91">
        <f t="shared" si="1"/>
        <v>2.0665240652607508E-2</v>
      </c>
    </row>
    <row r="21" spans="2:21">
      <c r="B21" s="88" t="s">
        <v>98</v>
      </c>
      <c r="C21" s="89">
        <v>834</v>
      </c>
      <c r="D21" s="89">
        <v>758</v>
      </c>
      <c r="E21" s="89">
        <v>1274</v>
      </c>
      <c r="F21" s="89">
        <v>1662</v>
      </c>
      <c r="G21" s="89">
        <v>2075</v>
      </c>
      <c r="H21" s="89">
        <v>2231</v>
      </c>
      <c r="I21" s="89">
        <v>2374</v>
      </c>
      <c r="J21" s="89">
        <v>2507</v>
      </c>
      <c r="K21" s="89">
        <v>2202</v>
      </c>
      <c r="L21" s="89">
        <v>2305</v>
      </c>
      <c r="M21" s="89">
        <v>6982</v>
      </c>
      <c r="N21" s="89">
        <v>6805</v>
      </c>
      <c r="O21" s="89">
        <v>8087</v>
      </c>
      <c r="P21" s="89">
        <v>9583</v>
      </c>
      <c r="Q21" s="89">
        <v>9803</v>
      </c>
      <c r="R21" s="89">
        <v>11961</v>
      </c>
      <c r="S21" s="89">
        <v>14513</v>
      </c>
      <c r="T21" s="90">
        <f t="shared" si="0"/>
        <v>85956</v>
      </c>
      <c r="U21" s="91">
        <f t="shared" si="1"/>
        <v>1.9902759980902095E-2</v>
      </c>
    </row>
    <row r="22" spans="2:21">
      <c r="B22" s="88" t="s">
        <v>63</v>
      </c>
      <c r="C22" s="89">
        <v>1792</v>
      </c>
      <c r="D22" s="89">
        <v>1773</v>
      </c>
      <c r="E22" s="89">
        <v>1952</v>
      </c>
      <c r="F22" s="89">
        <v>1838</v>
      </c>
      <c r="G22" s="89">
        <v>2436</v>
      </c>
      <c r="H22" s="89">
        <v>2456</v>
      </c>
      <c r="I22" s="89">
        <v>3266</v>
      </c>
      <c r="J22" s="89">
        <v>3817</v>
      </c>
      <c r="K22" s="89">
        <v>3923</v>
      </c>
      <c r="L22" s="89">
        <v>3639</v>
      </c>
      <c r="M22" s="89">
        <v>4670</v>
      </c>
      <c r="N22" s="89">
        <v>5670</v>
      </c>
      <c r="O22" s="89">
        <v>6206</v>
      </c>
      <c r="P22" s="89">
        <v>6671</v>
      </c>
      <c r="Q22" s="89">
        <v>7770</v>
      </c>
      <c r="R22" s="89">
        <v>7751</v>
      </c>
      <c r="S22" s="89">
        <v>7920</v>
      </c>
      <c r="T22" s="90">
        <f t="shared" si="0"/>
        <v>73550</v>
      </c>
      <c r="U22" s="91">
        <f t="shared" si="1"/>
        <v>1.7030201458831832E-2</v>
      </c>
    </row>
    <row r="23" spans="2:21">
      <c r="B23" s="88" t="s">
        <v>81</v>
      </c>
      <c r="C23" s="89">
        <v>2254</v>
      </c>
      <c r="D23" s="89">
        <v>2194</v>
      </c>
      <c r="E23" s="89">
        <v>1891</v>
      </c>
      <c r="F23" s="89">
        <v>2348</v>
      </c>
      <c r="G23" s="89">
        <v>2212</v>
      </c>
      <c r="H23" s="89">
        <v>2769</v>
      </c>
      <c r="I23" s="89">
        <v>3223</v>
      </c>
      <c r="J23" s="89">
        <v>3450</v>
      </c>
      <c r="K23" s="89">
        <v>4020</v>
      </c>
      <c r="L23" s="89">
        <v>3844</v>
      </c>
      <c r="M23" s="89">
        <v>4516</v>
      </c>
      <c r="N23" s="89">
        <v>4905</v>
      </c>
      <c r="O23" s="89">
        <v>5020</v>
      </c>
      <c r="P23" s="89">
        <v>5403</v>
      </c>
      <c r="Q23" s="89">
        <v>5856</v>
      </c>
      <c r="R23" s="89">
        <v>6244</v>
      </c>
      <c r="S23" s="89">
        <v>6771</v>
      </c>
      <c r="T23" s="90">
        <f t="shared" si="0"/>
        <v>66920</v>
      </c>
      <c r="U23" s="91">
        <f t="shared" si="1"/>
        <v>1.5495052095513613E-2</v>
      </c>
    </row>
    <row r="24" spans="2:21">
      <c r="B24" s="88" t="s">
        <v>76</v>
      </c>
      <c r="C24" s="89">
        <v>1198</v>
      </c>
      <c r="D24" s="89">
        <v>895</v>
      </c>
      <c r="E24" s="89">
        <v>1136</v>
      </c>
      <c r="F24" s="89">
        <v>1024</v>
      </c>
      <c r="G24" s="89">
        <v>1298</v>
      </c>
      <c r="H24" s="89">
        <v>1366</v>
      </c>
      <c r="I24" s="89">
        <v>1427</v>
      </c>
      <c r="J24" s="89">
        <v>1679</v>
      </c>
      <c r="K24" s="89">
        <v>1887</v>
      </c>
      <c r="L24" s="89">
        <v>2068</v>
      </c>
      <c r="M24" s="89">
        <v>5456</v>
      </c>
      <c r="N24" s="89">
        <v>7406</v>
      </c>
      <c r="O24" s="89">
        <v>7604</v>
      </c>
      <c r="P24" s="89">
        <v>7812</v>
      </c>
      <c r="Q24" s="89">
        <v>8131</v>
      </c>
      <c r="R24" s="89">
        <v>9310</v>
      </c>
      <c r="S24" s="89">
        <v>7136</v>
      </c>
      <c r="T24" s="90">
        <f t="shared" si="0"/>
        <v>66833</v>
      </c>
      <c r="U24" s="91">
        <f t="shared" si="1"/>
        <v>1.5474907601605817E-2</v>
      </c>
    </row>
    <row r="25" spans="2:21">
      <c r="B25" s="88" t="s">
        <v>67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39</v>
      </c>
      <c r="L25" s="89">
        <v>330</v>
      </c>
      <c r="M25" s="89">
        <v>9012</v>
      </c>
      <c r="N25" s="89">
        <v>8378</v>
      </c>
      <c r="O25" s="89">
        <v>6366</v>
      </c>
      <c r="P25" s="89">
        <v>7287</v>
      </c>
      <c r="Q25" s="89">
        <v>5619</v>
      </c>
      <c r="R25" s="89">
        <v>8381</v>
      </c>
      <c r="S25" s="89">
        <v>12822</v>
      </c>
      <c r="T25" s="90">
        <f t="shared" si="0"/>
        <v>58234</v>
      </c>
      <c r="U25" s="91">
        <f t="shared" si="1"/>
        <v>1.3483844347431854E-2</v>
      </c>
    </row>
    <row r="26" spans="2:21">
      <c r="B26" s="88" t="s">
        <v>70</v>
      </c>
      <c r="C26" s="89">
        <v>1853</v>
      </c>
      <c r="D26" s="89">
        <v>1934</v>
      </c>
      <c r="E26" s="89">
        <v>2460</v>
      </c>
      <c r="F26" s="89">
        <v>2675</v>
      </c>
      <c r="G26" s="89">
        <v>2392</v>
      </c>
      <c r="H26" s="89">
        <v>2361</v>
      </c>
      <c r="I26" s="89">
        <v>3098</v>
      </c>
      <c r="J26" s="89">
        <v>3227</v>
      </c>
      <c r="K26" s="89">
        <v>2909</v>
      </c>
      <c r="L26" s="89">
        <v>3459</v>
      </c>
      <c r="M26" s="89">
        <v>4312</v>
      </c>
      <c r="N26" s="89">
        <v>3992</v>
      </c>
      <c r="O26" s="89">
        <v>4258</v>
      </c>
      <c r="P26" s="89">
        <v>4029</v>
      </c>
      <c r="Q26" s="89">
        <v>4561</v>
      </c>
      <c r="R26" s="89">
        <v>4322</v>
      </c>
      <c r="S26" s="89">
        <v>4374</v>
      </c>
      <c r="T26" s="90">
        <f t="shared" si="0"/>
        <v>56216</v>
      </c>
      <c r="U26" s="91">
        <f t="shared" si="1"/>
        <v>1.301658470713379E-2</v>
      </c>
    </row>
    <row r="27" spans="2:21">
      <c r="B27" s="88" t="s">
        <v>93</v>
      </c>
      <c r="C27" s="89">
        <v>2296</v>
      </c>
      <c r="D27" s="89">
        <v>2200</v>
      </c>
      <c r="E27" s="89">
        <v>2451</v>
      </c>
      <c r="F27" s="89">
        <v>1944</v>
      </c>
      <c r="G27" s="89">
        <v>2111</v>
      </c>
      <c r="H27" s="89">
        <v>1882</v>
      </c>
      <c r="I27" s="89">
        <v>2044</v>
      </c>
      <c r="J27" s="89">
        <v>2228</v>
      </c>
      <c r="K27" s="89">
        <v>1934</v>
      </c>
      <c r="L27" s="89">
        <v>2052</v>
      </c>
      <c r="M27" s="89">
        <v>2427</v>
      </c>
      <c r="N27" s="89">
        <v>2417</v>
      </c>
      <c r="O27" s="89">
        <v>2882</v>
      </c>
      <c r="P27" s="89">
        <v>3363</v>
      </c>
      <c r="Q27" s="89">
        <v>4004</v>
      </c>
      <c r="R27" s="89">
        <v>4742</v>
      </c>
      <c r="S27" s="89">
        <v>5302</v>
      </c>
      <c r="T27" s="90">
        <f t="shared" si="0"/>
        <v>46279</v>
      </c>
      <c r="U27" s="91">
        <f t="shared" si="1"/>
        <v>1.0715713029412351E-2</v>
      </c>
    </row>
    <row r="28" spans="2:21">
      <c r="B28" s="88" t="s">
        <v>89</v>
      </c>
      <c r="C28" s="89">
        <v>1386</v>
      </c>
      <c r="D28" s="89">
        <v>1372</v>
      </c>
      <c r="E28" s="89">
        <v>1543</v>
      </c>
      <c r="F28" s="89">
        <v>1666</v>
      </c>
      <c r="G28" s="89">
        <v>1673</v>
      </c>
      <c r="H28" s="89">
        <v>1531</v>
      </c>
      <c r="I28" s="89">
        <v>2109</v>
      </c>
      <c r="J28" s="89">
        <v>2250</v>
      </c>
      <c r="K28" s="89">
        <v>2237</v>
      </c>
      <c r="L28" s="89">
        <v>2701</v>
      </c>
      <c r="M28" s="89">
        <v>2833</v>
      </c>
      <c r="N28" s="89">
        <v>3356</v>
      </c>
      <c r="O28" s="89">
        <v>3342</v>
      </c>
      <c r="P28" s="89">
        <v>3734</v>
      </c>
      <c r="Q28" s="89">
        <v>3809</v>
      </c>
      <c r="R28" s="89">
        <v>4583</v>
      </c>
      <c r="S28" s="89">
        <v>4635</v>
      </c>
      <c r="T28" s="90">
        <f t="shared" si="0"/>
        <v>44760</v>
      </c>
      <c r="U28" s="91">
        <f t="shared" si="1"/>
        <v>1.0363994796700379E-2</v>
      </c>
    </row>
    <row r="29" spans="2:21">
      <c r="B29" s="88" t="s">
        <v>77</v>
      </c>
      <c r="C29" s="89">
        <v>2140</v>
      </c>
      <c r="D29" s="89">
        <v>2152</v>
      </c>
      <c r="E29" s="89">
        <v>2176</v>
      </c>
      <c r="F29" s="89">
        <v>2073</v>
      </c>
      <c r="G29" s="89">
        <v>2245</v>
      </c>
      <c r="H29" s="89">
        <v>1988</v>
      </c>
      <c r="I29" s="89">
        <v>2495</v>
      </c>
      <c r="J29" s="89">
        <v>2248</v>
      </c>
      <c r="K29" s="89">
        <v>2364</v>
      </c>
      <c r="L29" s="89">
        <v>2381</v>
      </c>
      <c r="M29" s="89">
        <v>2412</v>
      </c>
      <c r="N29" s="89">
        <v>2674</v>
      </c>
      <c r="O29" s="89">
        <v>2543</v>
      </c>
      <c r="P29" s="89">
        <v>2532</v>
      </c>
      <c r="Q29" s="89">
        <v>2320</v>
      </c>
      <c r="R29" s="89">
        <v>2673</v>
      </c>
      <c r="S29" s="89">
        <v>2629</v>
      </c>
      <c r="T29" s="90">
        <f t="shared" si="0"/>
        <v>40045</v>
      </c>
      <c r="U29" s="91">
        <f t="shared" si="1"/>
        <v>9.2722558452606497E-3</v>
      </c>
    </row>
    <row r="30" spans="2:21">
      <c r="B30" s="88" t="s">
        <v>58</v>
      </c>
      <c r="C30" s="89">
        <v>607</v>
      </c>
      <c r="D30" s="89">
        <v>569</v>
      </c>
      <c r="E30" s="89">
        <v>618</v>
      </c>
      <c r="F30" s="89">
        <v>708</v>
      </c>
      <c r="G30" s="89">
        <v>683</v>
      </c>
      <c r="H30" s="89">
        <v>551</v>
      </c>
      <c r="I30" s="89">
        <v>846</v>
      </c>
      <c r="J30" s="89">
        <v>836</v>
      </c>
      <c r="K30" s="89">
        <v>995</v>
      </c>
      <c r="L30" s="89">
        <v>938</v>
      </c>
      <c r="M30" s="89">
        <v>5065</v>
      </c>
      <c r="N30" s="89">
        <v>5106</v>
      </c>
      <c r="O30" s="89">
        <v>4385</v>
      </c>
      <c r="P30" s="89">
        <v>4598</v>
      </c>
      <c r="Q30" s="89">
        <v>3839</v>
      </c>
      <c r="R30" s="89">
        <v>3798</v>
      </c>
      <c r="S30" s="89">
        <v>4150</v>
      </c>
      <c r="T30" s="90">
        <f t="shared" si="0"/>
        <v>38292</v>
      </c>
      <c r="U30" s="91">
        <f t="shared" si="1"/>
        <v>8.8663558703139158E-3</v>
      </c>
    </row>
    <row r="31" spans="2:21">
      <c r="B31" s="88" t="s">
        <v>74</v>
      </c>
      <c r="C31" s="89">
        <v>2101</v>
      </c>
      <c r="D31" s="89">
        <v>2062</v>
      </c>
      <c r="E31" s="89">
        <v>1852</v>
      </c>
      <c r="F31" s="89">
        <v>1721</v>
      </c>
      <c r="G31" s="89">
        <v>1618</v>
      </c>
      <c r="H31" s="89">
        <v>1518</v>
      </c>
      <c r="I31" s="89">
        <v>1907</v>
      </c>
      <c r="J31" s="89">
        <v>2147</v>
      </c>
      <c r="K31" s="89">
        <v>1802</v>
      </c>
      <c r="L31" s="89">
        <v>2232</v>
      </c>
      <c r="M31" s="89">
        <v>2208</v>
      </c>
      <c r="N31" s="89">
        <v>2437</v>
      </c>
      <c r="O31" s="89">
        <v>2435</v>
      </c>
      <c r="P31" s="89">
        <v>2897</v>
      </c>
      <c r="Q31" s="89">
        <v>2617</v>
      </c>
      <c r="R31" s="89">
        <v>2898</v>
      </c>
      <c r="S31" s="89">
        <v>3069</v>
      </c>
      <c r="T31" s="90">
        <f t="shared" si="0"/>
        <v>37521</v>
      </c>
      <c r="U31" s="91">
        <f t="shared" si="1"/>
        <v>8.6878339760275893E-3</v>
      </c>
    </row>
    <row r="32" spans="2:21">
      <c r="B32" s="88" t="s">
        <v>103</v>
      </c>
      <c r="C32" s="89">
        <v>862</v>
      </c>
      <c r="D32" s="89">
        <v>854</v>
      </c>
      <c r="E32" s="89">
        <v>810</v>
      </c>
      <c r="F32" s="89">
        <v>945</v>
      </c>
      <c r="G32" s="89">
        <v>1050</v>
      </c>
      <c r="H32" s="89">
        <v>862</v>
      </c>
      <c r="I32" s="89">
        <v>997</v>
      </c>
      <c r="J32" s="89">
        <v>1222</v>
      </c>
      <c r="K32" s="89">
        <v>1247</v>
      </c>
      <c r="L32" s="89">
        <v>1437</v>
      </c>
      <c r="M32" s="89">
        <v>1759</v>
      </c>
      <c r="N32" s="89">
        <v>2242</v>
      </c>
      <c r="O32" s="89">
        <v>2970</v>
      </c>
      <c r="P32" s="89">
        <v>3208</v>
      </c>
      <c r="Q32" s="89">
        <v>3540</v>
      </c>
      <c r="R32" s="89">
        <v>4108</v>
      </c>
      <c r="S32" s="89">
        <v>4297</v>
      </c>
      <c r="T32" s="90">
        <f t="shared" si="0"/>
        <v>32410</v>
      </c>
      <c r="U32" s="91">
        <f t="shared" si="1"/>
        <v>7.5044028454213417E-3</v>
      </c>
    </row>
    <row r="33" spans="2:21">
      <c r="B33" s="88" t="s">
        <v>66</v>
      </c>
      <c r="C33" s="89">
        <v>1298</v>
      </c>
      <c r="D33" s="89">
        <v>1203</v>
      </c>
      <c r="E33" s="89">
        <v>1397</v>
      </c>
      <c r="F33" s="89">
        <v>1371</v>
      </c>
      <c r="G33" s="89">
        <v>1376</v>
      </c>
      <c r="H33" s="89">
        <v>1516</v>
      </c>
      <c r="I33" s="89">
        <v>2147</v>
      </c>
      <c r="J33" s="89">
        <v>1940</v>
      </c>
      <c r="K33" s="89">
        <v>2156</v>
      </c>
      <c r="L33" s="89">
        <v>1766</v>
      </c>
      <c r="M33" s="89">
        <v>2207</v>
      </c>
      <c r="N33" s="89">
        <v>2594</v>
      </c>
      <c r="O33" s="89">
        <v>2230</v>
      </c>
      <c r="P33" s="89">
        <v>2004</v>
      </c>
      <c r="Q33" s="89">
        <v>2200</v>
      </c>
      <c r="R33" s="89">
        <v>1826</v>
      </c>
      <c r="S33" s="89">
        <v>1611</v>
      </c>
      <c r="T33" s="90">
        <f t="shared" si="0"/>
        <v>30842</v>
      </c>
      <c r="U33" s="91">
        <f t="shared" si="1"/>
        <v>7.1413388632670478E-3</v>
      </c>
    </row>
    <row r="34" spans="2:21">
      <c r="B34" s="88" t="s">
        <v>109</v>
      </c>
      <c r="C34" s="89">
        <v>738</v>
      </c>
      <c r="D34" s="89">
        <v>859</v>
      </c>
      <c r="E34" s="89">
        <v>961</v>
      </c>
      <c r="F34" s="89">
        <v>934</v>
      </c>
      <c r="G34" s="89">
        <v>1349</v>
      </c>
      <c r="H34" s="89">
        <v>1551</v>
      </c>
      <c r="I34" s="89">
        <v>1593</v>
      </c>
      <c r="J34" s="89">
        <v>1892</v>
      </c>
      <c r="K34" s="89">
        <v>1973</v>
      </c>
      <c r="L34" s="89">
        <v>2059</v>
      </c>
      <c r="M34" s="89">
        <v>2044</v>
      </c>
      <c r="N34" s="89">
        <v>2287</v>
      </c>
      <c r="O34" s="89">
        <v>2322</v>
      </c>
      <c r="P34" s="89">
        <v>2477</v>
      </c>
      <c r="Q34" s="89">
        <v>1990</v>
      </c>
      <c r="R34" s="89">
        <v>1997</v>
      </c>
      <c r="S34" s="89">
        <v>2474</v>
      </c>
      <c r="T34" s="90">
        <f t="shared" si="0"/>
        <v>29500</v>
      </c>
      <c r="U34" s="91">
        <f t="shared" si="1"/>
        <v>6.8306042560916259E-3</v>
      </c>
    </row>
    <row r="35" spans="2:21">
      <c r="B35" s="88" t="s">
        <v>107</v>
      </c>
      <c r="C35" s="89">
        <v>761</v>
      </c>
      <c r="D35" s="89">
        <v>715</v>
      </c>
      <c r="E35" s="89">
        <v>828</v>
      </c>
      <c r="F35" s="89">
        <v>955</v>
      </c>
      <c r="G35" s="89">
        <v>1093</v>
      </c>
      <c r="H35" s="89">
        <v>695</v>
      </c>
      <c r="I35" s="89">
        <v>1139</v>
      </c>
      <c r="J35" s="89">
        <v>1094</v>
      </c>
      <c r="K35" s="89">
        <v>1129</v>
      </c>
      <c r="L35" s="89">
        <v>1209</v>
      </c>
      <c r="M35" s="89">
        <v>1796</v>
      </c>
      <c r="N35" s="89">
        <v>2272</v>
      </c>
      <c r="O35" s="89">
        <v>2090</v>
      </c>
      <c r="P35" s="89">
        <v>2073</v>
      </c>
      <c r="Q35" s="89">
        <v>2273</v>
      </c>
      <c r="R35" s="89">
        <v>2221</v>
      </c>
      <c r="S35" s="89">
        <v>2406</v>
      </c>
      <c r="T35" s="90">
        <f t="shared" si="0"/>
        <v>24749</v>
      </c>
      <c r="U35" s="91">
        <f t="shared" si="1"/>
        <v>5.7305296520003945E-3</v>
      </c>
    </row>
    <row r="36" spans="2:21">
      <c r="B36" s="88" t="s">
        <v>80</v>
      </c>
      <c r="C36" s="89">
        <v>534</v>
      </c>
      <c r="D36" s="89">
        <v>679</v>
      </c>
      <c r="E36" s="89">
        <v>574</v>
      </c>
      <c r="F36" s="89">
        <v>934</v>
      </c>
      <c r="G36" s="89">
        <v>825</v>
      </c>
      <c r="H36" s="89">
        <v>1114</v>
      </c>
      <c r="I36" s="89">
        <v>1185</v>
      </c>
      <c r="J36" s="89">
        <v>1220</v>
      </c>
      <c r="K36" s="89">
        <v>1365</v>
      </c>
      <c r="L36" s="89">
        <v>1417</v>
      </c>
      <c r="M36" s="89">
        <v>1480</v>
      </c>
      <c r="N36" s="89">
        <v>1550</v>
      </c>
      <c r="O36" s="89">
        <v>1684</v>
      </c>
      <c r="P36" s="89">
        <v>1725</v>
      </c>
      <c r="Q36" s="89">
        <v>2046</v>
      </c>
      <c r="R36" s="89">
        <v>2177</v>
      </c>
      <c r="S36" s="89">
        <v>2571</v>
      </c>
      <c r="T36" s="90">
        <f t="shared" si="0"/>
        <v>23080</v>
      </c>
      <c r="U36" s="91">
        <f t="shared" si="1"/>
        <v>5.3440795332404985E-3</v>
      </c>
    </row>
    <row r="37" spans="2:21">
      <c r="B37" s="88" t="s">
        <v>96</v>
      </c>
      <c r="C37" s="89">
        <v>898</v>
      </c>
      <c r="D37" s="89">
        <v>860</v>
      </c>
      <c r="E37" s="89">
        <v>962</v>
      </c>
      <c r="F37" s="89">
        <v>1103</v>
      </c>
      <c r="G37" s="89">
        <v>1324</v>
      </c>
      <c r="H37" s="89">
        <v>920</v>
      </c>
      <c r="I37" s="89">
        <v>1162</v>
      </c>
      <c r="J37" s="89">
        <v>1232</v>
      </c>
      <c r="K37" s="89">
        <v>1390</v>
      </c>
      <c r="L37" s="89">
        <v>1405</v>
      </c>
      <c r="M37" s="89">
        <v>1258</v>
      </c>
      <c r="N37" s="89">
        <v>1474</v>
      </c>
      <c r="O37" s="89">
        <v>1555</v>
      </c>
      <c r="P37" s="89">
        <v>1618</v>
      </c>
      <c r="Q37" s="89">
        <v>1533</v>
      </c>
      <c r="R37" s="89">
        <v>1601</v>
      </c>
      <c r="S37" s="89">
        <v>1683</v>
      </c>
      <c r="T37" s="90">
        <f t="shared" si="0"/>
        <v>21978</v>
      </c>
      <c r="U37" s="91">
        <f t="shared" si="1"/>
        <v>5.0889159437417543E-3</v>
      </c>
    </row>
    <row r="38" spans="2:21">
      <c r="B38" s="88" t="s">
        <v>94</v>
      </c>
      <c r="C38" s="89">
        <v>727</v>
      </c>
      <c r="D38" s="89">
        <v>1116</v>
      </c>
      <c r="E38" s="89">
        <v>1130</v>
      </c>
      <c r="F38" s="89">
        <v>1492</v>
      </c>
      <c r="G38" s="89">
        <v>1979</v>
      </c>
      <c r="H38" s="89">
        <v>1398</v>
      </c>
      <c r="I38" s="89">
        <v>1136</v>
      </c>
      <c r="J38" s="89">
        <v>1431</v>
      </c>
      <c r="K38" s="89">
        <v>1269</v>
      </c>
      <c r="L38" s="89">
        <v>1250</v>
      </c>
      <c r="M38" s="89">
        <v>1306</v>
      </c>
      <c r="N38" s="89">
        <v>1324</v>
      </c>
      <c r="O38" s="89">
        <v>1173</v>
      </c>
      <c r="P38" s="89">
        <v>1412</v>
      </c>
      <c r="Q38" s="89">
        <v>1201</v>
      </c>
      <c r="R38" s="89">
        <v>1226</v>
      </c>
      <c r="S38" s="89">
        <v>1208</v>
      </c>
      <c r="T38" s="90">
        <f t="shared" si="0"/>
        <v>21778</v>
      </c>
      <c r="U38" s="91">
        <f t="shared" si="1"/>
        <v>5.0426067623445224E-3</v>
      </c>
    </row>
    <row r="39" spans="2:21">
      <c r="B39" s="88" t="s">
        <v>59</v>
      </c>
      <c r="C39" s="89">
        <v>539</v>
      </c>
      <c r="D39" s="89">
        <v>585</v>
      </c>
      <c r="E39" s="89">
        <v>672</v>
      </c>
      <c r="F39" s="89">
        <v>912</v>
      </c>
      <c r="G39" s="89">
        <v>1074</v>
      </c>
      <c r="H39" s="89">
        <v>847</v>
      </c>
      <c r="I39" s="89">
        <v>1012</v>
      </c>
      <c r="J39" s="89">
        <v>1141</v>
      </c>
      <c r="K39" s="89">
        <v>939</v>
      </c>
      <c r="L39" s="89">
        <v>1305</v>
      </c>
      <c r="M39" s="89">
        <v>1441</v>
      </c>
      <c r="N39" s="89">
        <v>1547</v>
      </c>
      <c r="O39" s="89">
        <v>1536</v>
      </c>
      <c r="P39" s="89">
        <v>1396</v>
      </c>
      <c r="Q39" s="89">
        <v>1502</v>
      </c>
      <c r="R39" s="89">
        <v>1669</v>
      </c>
      <c r="S39" s="89">
        <v>1714</v>
      </c>
      <c r="T39" s="90">
        <f t="shared" si="0"/>
        <v>19831</v>
      </c>
      <c r="U39" s="91">
        <f t="shared" si="1"/>
        <v>4.591786881442475E-3</v>
      </c>
    </row>
    <row r="40" spans="2:21">
      <c r="B40" s="88" t="s">
        <v>82</v>
      </c>
      <c r="C40" s="89">
        <v>713</v>
      </c>
      <c r="D40" s="89">
        <v>349</v>
      </c>
      <c r="E40" s="89">
        <v>562</v>
      </c>
      <c r="F40" s="89">
        <v>306</v>
      </c>
      <c r="G40" s="89">
        <v>259</v>
      </c>
      <c r="H40" s="89">
        <v>781</v>
      </c>
      <c r="I40" s="89">
        <v>3214</v>
      </c>
      <c r="J40" s="89">
        <v>3197</v>
      </c>
      <c r="K40" s="89">
        <v>1399</v>
      </c>
      <c r="L40" s="89">
        <v>1043</v>
      </c>
      <c r="M40" s="89">
        <v>848</v>
      </c>
      <c r="N40" s="89">
        <v>1059</v>
      </c>
      <c r="O40" s="89">
        <v>855</v>
      </c>
      <c r="P40" s="89">
        <v>1095</v>
      </c>
      <c r="Q40" s="89">
        <v>1159</v>
      </c>
      <c r="R40" s="89">
        <v>1161</v>
      </c>
      <c r="S40" s="89">
        <v>1307</v>
      </c>
      <c r="T40" s="90">
        <f t="shared" ref="T40:T63" si="2">SUM(C40:S40)</f>
        <v>19307</v>
      </c>
      <c r="U40" s="91">
        <f t="shared" ref="U40:U63" si="3">T40/$T$64</f>
        <v>4.4704568261817292E-3</v>
      </c>
    </row>
    <row r="41" spans="2:21">
      <c r="B41" s="88" t="s">
        <v>113</v>
      </c>
      <c r="C41" s="89">
        <v>283</v>
      </c>
      <c r="D41" s="89">
        <v>431</v>
      </c>
      <c r="E41" s="89">
        <v>498</v>
      </c>
      <c r="F41" s="89">
        <v>732</v>
      </c>
      <c r="G41" s="89">
        <v>616</v>
      </c>
      <c r="H41" s="89">
        <v>724</v>
      </c>
      <c r="I41" s="89">
        <v>750</v>
      </c>
      <c r="J41" s="89">
        <v>830</v>
      </c>
      <c r="K41" s="89">
        <v>979</v>
      </c>
      <c r="L41" s="89">
        <v>1038</v>
      </c>
      <c r="M41" s="89">
        <v>1209</v>
      </c>
      <c r="N41" s="89">
        <v>1333</v>
      </c>
      <c r="O41" s="89">
        <v>1572</v>
      </c>
      <c r="P41" s="89">
        <v>1769</v>
      </c>
      <c r="Q41" s="89">
        <v>1881</v>
      </c>
      <c r="R41" s="89">
        <v>2231</v>
      </c>
      <c r="S41" s="89">
        <v>2167</v>
      </c>
      <c r="T41" s="90">
        <f t="shared" si="2"/>
        <v>19043</v>
      </c>
      <c r="U41" s="91">
        <f t="shared" si="3"/>
        <v>4.4093287067373836E-3</v>
      </c>
    </row>
    <row r="42" spans="2:21">
      <c r="B42" s="88" t="s">
        <v>60</v>
      </c>
      <c r="C42" s="89">
        <v>571</v>
      </c>
      <c r="D42" s="89">
        <v>504</v>
      </c>
      <c r="E42" s="89">
        <v>651</v>
      </c>
      <c r="F42" s="89">
        <v>650</v>
      </c>
      <c r="G42" s="89">
        <v>758</v>
      </c>
      <c r="H42" s="89">
        <v>638</v>
      </c>
      <c r="I42" s="89">
        <v>777</v>
      </c>
      <c r="J42" s="89">
        <v>1006</v>
      </c>
      <c r="K42" s="89">
        <v>1184</v>
      </c>
      <c r="L42" s="89">
        <v>1071</v>
      </c>
      <c r="M42" s="89">
        <v>1527</v>
      </c>
      <c r="N42" s="89">
        <v>1649</v>
      </c>
      <c r="O42" s="89">
        <v>1690</v>
      </c>
      <c r="P42" s="89">
        <v>1707</v>
      </c>
      <c r="Q42" s="89">
        <v>1405</v>
      </c>
      <c r="R42" s="89">
        <v>1340</v>
      </c>
      <c r="S42" s="89">
        <v>1441</v>
      </c>
      <c r="T42" s="90">
        <f t="shared" si="2"/>
        <v>18569</v>
      </c>
      <c r="U42" s="91">
        <f t="shared" si="3"/>
        <v>4.2995759468259457E-3</v>
      </c>
    </row>
    <row r="43" spans="2:21">
      <c r="B43" s="88" t="s">
        <v>108</v>
      </c>
      <c r="C43" s="89">
        <v>244</v>
      </c>
      <c r="D43" s="89">
        <v>284</v>
      </c>
      <c r="E43" s="89">
        <v>319</v>
      </c>
      <c r="F43" s="89">
        <v>422</v>
      </c>
      <c r="G43" s="89">
        <v>551</v>
      </c>
      <c r="H43" s="89">
        <v>523</v>
      </c>
      <c r="I43" s="89">
        <v>654</v>
      </c>
      <c r="J43" s="89">
        <v>774</v>
      </c>
      <c r="K43" s="89">
        <v>1000</v>
      </c>
      <c r="L43" s="89">
        <v>865</v>
      </c>
      <c r="M43" s="89">
        <v>1520</v>
      </c>
      <c r="N43" s="89">
        <v>1728</v>
      </c>
      <c r="O43" s="89">
        <v>1751</v>
      </c>
      <c r="P43" s="89">
        <v>1319</v>
      </c>
      <c r="Q43" s="89">
        <v>1578</v>
      </c>
      <c r="R43" s="89">
        <v>1773</v>
      </c>
      <c r="S43" s="89">
        <v>2036</v>
      </c>
      <c r="T43" s="90">
        <f t="shared" si="2"/>
        <v>17341</v>
      </c>
      <c r="U43" s="91">
        <f t="shared" si="3"/>
        <v>4.0152375730469446E-3</v>
      </c>
    </row>
    <row r="44" spans="2:21">
      <c r="B44" s="88" t="s">
        <v>69</v>
      </c>
      <c r="C44" s="89">
        <v>909</v>
      </c>
      <c r="D44" s="89">
        <v>933</v>
      </c>
      <c r="E44" s="89">
        <v>1008</v>
      </c>
      <c r="F44" s="89">
        <v>1005</v>
      </c>
      <c r="G44" s="89">
        <v>1010</v>
      </c>
      <c r="H44" s="89">
        <v>1012</v>
      </c>
      <c r="I44" s="89">
        <v>1258</v>
      </c>
      <c r="J44" s="89">
        <v>1361</v>
      </c>
      <c r="K44" s="89">
        <v>1244</v>
      </c>
      <c r="L44" s="89">
        <v>1069</v>
      </c>
      <c r="M44" s="89">
        <v>1119</v>
      </c>
      <c r="N44" s="89">
        <v>1047</v>
      </c>
      <c r="O44" s="89">
        <v>923</v>
      </c>
      <c r="P44" s="89">
        <v>829</v>
      </c>
      <c r="Q44" s="89">
        <v>924</v>
      </c>
      <c r="R44" s="89">
        <v>837</v>
      </c>
      <c r="S44" s="89">
        <v>779</v>
      </c>
      <c r="T44" s="90">
        <f t="shared" si="2"/>
        <v>17267</v>
      </c>
      <c r="U44" s="91">
        <f t="shared" si="3"/>
        <v>3.9981031759299696E-3</v>
      </c>
    </row>
    <row r="45" spans="2:21">
      <c r="B45" s="88" t="s">
        <v>61</v>
      </c>
      <c r="C45" s="89">
        <v>472</v>
      </c>
      <c r="D45" s="89">
        <v>475</v>
      </c>
      <c r="E45" s="89">
        <v>504</v>
      </c>
      <c r="F45" s="89">
        <v>470</v>
      </c>
      <c r="G45" s="89">
        <v>707</v>
      </c>
      <c r="H45" s="89">
        <v>690</v>
      </c>
      <c r="I45" s="89">
        <v>786</v>
      </c>
      <c r="J45" s="89">
        <v>858</v>
      </c>
      <c r="K45" s="89">
        <v>1113</v>
      </c>
      <c r="L45" s="89">
        <v>902</v>
      </c>
      <c r="M45" s="89">
        <v>1032</v>
      </c>
      <c r="N45" s="89">
        <v>1154</v>
      </c>
      <c r="O45" s="89">
        <v>1146</v>
      </c>
      <c r="P45" s="89">
        <v>1124</v>
      </c>
      <c r="Q45" s="89">
        <v>1386</v>
      </c>
      <c r="R45" s="89">
        <v>1390</v>
      </c>
      <c r="S45" s="89">
        <v>1517</v>
      </c>
      <c r="T45" s="90">
        <f t="shared" si="2"/>
        <v>15726</v>
      </c>
      <c r="U45" s="91">
        <f t="shared" si="3"/>
        <v>3.6412909332643019E-3</v>
      </c>
    </row>
    <row r="46" spans="2:21">
      <c r="B46" s="88" t="s">
        <v>101</v>
      </c>
      <c r="C46" s="89">
        <v>364</v>
      </c>
      <c r="D46" s="89">
        <v>310</v>
      </c>
      <c r="E46" s="89">
        <v>547</v>
      </c>
      <c r="F46" s="89">
        <v>535</v>
      </c>
      <c r="G46" s="89">
        <v>419</v>
      </c>
      <c r="H46" s="89">
        <v>362</v>
      </c>
      <c r="I46" s="89">
        <v>614</v>
      </c>
      <c r="J46" s="89">
        <v>636</v>
      </c>
      <c r="K46" s="89">
        <v>609</v>
      </c>
      <c r="L46" s="89">
        <v>725</v>
      </c>
      <c r="M46" s="89">
        <v>1163</v>
      </c>
      <c r="N46" s="89">
        <v>1274</v>
      </c>
      <c r="O46" s="89">
        <v>1357</v>
      </c>
      <c r="P46" s="89">
        <v>1653</v>
      </c>
      <c r="Q46" s="89">
        <v>1463</v>
      </c>
      <c r="R46" s="89">
        <v>1522</v>
      </c>
      <c r="S46" s="89">
        <v>1799</v>
      </c>
      <c r="T46" s="90">
        <f t="shared" si="2"/>
        <v>15352</v>
      </c>
      <c r="U46" s="91">
        <f t="shared" si="3"/>
        <v>3.5546927640514791E-3</v>
      </c>
    </row>
    <row r="47" spans="2:21">
      <c r="B47" s="88" t="s">
        <v>79</v>
      </c>
      <c r="C47" s="89">
        <v>116</v>
      </c>
      <c r="D47" s="89">
        <v>119</v>
      </c>
      <c r="E47" s="89">
        <v>208</v>
      </c>
      <c r="F47" s="89">
        <v>159</v>
      </c>
      <c r="G47" s="89">
        <v>105</v>
      </c>
      <c r="H47" s="89">
        <v>237</v>
      </c>
      <c r="I47" s="89">
        <v>194</v>
      </c>
      <c r="J47" s="89">
        <v>197</v>
      </c>
      <c r="K47" s="89">
        <v>720</v>
      </c>
      <c r="L47" s="89">
        <v>1155</v>
      </c>
      <c r="M47" s="89">
        <v>671</v>
      </c>
      <c r="N47" s="89">
        <v>311</v>
      </c>
      <c r="O47" s="89">
        <v>1607</v>
      </c>
      <c r="P47" s="89">
        <v>1820</v>
      </c>
      <c r="Q47" s="89">
        <v>1757</v>
      </c>
      <c r="R47" s="89">
        <v>2157</v>
      </c>
      <c r="S47" s="89">
        <v>2372</v>
      </c>
      <c r="T47" s="90">
        <f t="shared" si="2"/>
        <v>13905</v>
      </c>
      <c r="U47" s="91">
        <f t="shared" si="3"/>
        <v>3.2196458366425102E-3</v>
      </c>
    </row>
    <row r="48" spans="2:21">
      <c r="B48" s="88" t="s">
        <v>97</v>
      </c>
      <c r="C48" s="89">
        <v>470</v>
      </c>
      <c r="D48" s="89">
        <v>438</v>
      </c>
      <c r="E48" s="89">
        <v>477</v>
      </c>
      <c r="F48" s="89">
        <v>489</v>
      </c>
      <c r="G48" s="89">
        <v>661</v>
      </c>
      <c r="H48" s="89">
        <v>649</v>
      </c>
      <c r="I48" s="89">
        <v>703</v>
      </c>
      <c r="J48" s="89">
        <v>724</v>
      </c>
      <c r="K48" s="89">
        <v>692</v>
      </c>
      <c r="L48" s="89">
        <v>743</v>
      </c>
      <c r="M48" s="89">
        <v>1071</v>
      </c>
      <c r="N48" s="89">
        <v>1125</v>
      </c>
      <c r="O48" s="89">
        <v>1042</v>
      </c>
      <c r="P48" s="89">
        <v>1187</v>
      </c>
      <c r="Q48" s="89">
        <v>916</v>
      </c>
      <c r="R48" s="89">
        <v>956</v>
      </c>
      <c r="S48" s="89">
        <v>1118</v>
      </c>
      <c r="T48" s="90">
        <f t="shared" si="2"/>
        <v>13461</v>
      </c>
      <c r="U48" s="91">
        <f t="shared" si="3"/>
        <v>3.1168394539406565E-3</v>
      </c>
    </row>
    <row r="49" spans="2:21">
      <c r="B49" s="88" t="s">
        <v>75</v>
      </c>
      <c r="C49" s="89">
        <v>263</v>
      </c>
      <c r="D49" s="89">
        <v>307</v>
      </c>
      <c r="E49" s="89">
        <v>249</v>
      </c>
      <c r="F49" s="89">
        <v>357</v>
      </c>
      <c r="G49" s="89">
        <v>388</v>
      </c>
      <c r="H49" s="89">
        <v>283</v>
      </c>
      <c r="I49" s="89">
        <v>496</v>
      </c>
      <c r="J49" s="89">
        <v>471</v>
      </c>
      <c r="K49" s="89">
        <v>628</v>
      </c>
      <c r="L49" s="89">
        <v>447</v>
      </c>
      <c r="M49" s="89">
        <v>818</v>
      </c>
      <c r="N49" s="89">
        <v>1031</v>
      </c>
      <c r="O49" s="89">
        <v>1072</v>
      </c>
      <c r="P49" s="89">
        <v>1062</v>
      </c>
      <c r="Q49" s="89">
        <v>1220</v>
      </c>
      <c r="R49" s="89">
        <v>1286</v>
      </c>
      <c r="S49" s="89">
        <v>970</v>
      </c>
      <c r="T49" s="90">
        <f t="shared" si="2"/>
        <v>11348</v>
      </c>
      <c r="U49" s="91">
        <f t="shared" si="3"/>
        <v>2.6275829524789072E-3</v>
      </c>
    </row>
    <row r="50" spans="2:21">
      <c r="B50" s="88" t="s">
        <v>87</v>
      </c>
      <c r="C50" s="89">
        <v>234</v>
      </c>
      <c r="D50" s="89">
        <v>235</v>
      </c>
      <c r="E50" s="89">
        <v>277</v>
      </c>
      <c r="F50" s="89">
        <v>393</v>
      </c>
      <c r="G50" s="89">
        <v>525</v>
      </c>
      <c r="H50" s="89">
        <v>547</v>
      </c>
      <c r="I50" s="89">
        <v>467</v>
      </c>
      <c r="J50" s="89">
        <v>528</v>
      </c>
      <c r="K50" s="89">
        <v>546</v>
      </c>
      <c r="L50" s="89">
        <v>683</v>
      </c>
      <c r="M50" s="89">
        <v>774</v>
      </c>
      <c r="N50" s="89">
        <v>717</v>
      </c>
      <c r="O50" s="89">
        <v>902</v>
      </c>
      <c r="P50" s="89">
        <v>921</v>
      </c>
      <c r="Q50" s="89">
        <v>815</v>
      </c>
      <c r="R50" s="89">
        <v>924</v>
      </c>
      <c r="S50" s="89">
        <v>1053</v>
      </c>
      <c r="T50" s="90">
        <f t="shared" si="2"/>
        <v>10541</v>
      </c>
      <c r="U50" s="91">
        <f t="shared" si="3"/>
        <v>2.4407254055410789E-3</v>
      </c>
    </row>
    <row r="51" spans="2:21">
      <c r="B51" s="88" t="s">
        <v>84</v>
      </c>
      <c r="C51" s="89">
        <v>351</v>
      </c>
      <c r="D51" s="89">
        <v>360</v>
      </c>
      <c r="E51" s="89">
        <v>370</v>
      </c>
      <c r="F51" s="89">
        <v>341</v>
      </c>
      <c r="G51" s="89">
        <v>300</v>
      </c>
      <c r="H51" s="89">
        <v>424</v>
      </c>
      <c r="I51" s="89">
        <v>477</v>
      </c>
      <c r="J51" s="89">
        <v>612</v>
      </c>
      <c r="K51" s="89">
        <v>648</v>
      </c>
      <c r="L51" s="89">
        <v>692</v>
      </c>
      <c r="M51" s="89">
        <v>706</v>
      </c>
      <c r="N51" s="89">
        <v>873</v>
      </c>
      <c r="O51" s="89">
        <v>835</v>
      </c>
      <c r="P51" s="89">
        <v>798</v>
      </c>
      <c r="Q51" s="89">
        <v>872</v>
      </c>
      <c r="R51" s="89">
        <v>834</v>
      </c>
      <c r="S51" s="89">
        <v>911</v>
      </c>
      <c r="T51" s="90">
        <f t="shared" si="2"/>
        <v>10404</v>
      </c>
      <c r="U51" s="91">
        <f t="shared" si="3"/>
        <v>2.4090036162839755E-3</v>
      </c>
    </row>
    <row r="52" spans="2:21">
      <c r="B52" s="88" t="s">
        <v>95</v>
      </c>
      <c r="C52" s="89">
        <v>304</v>
      </c>
      <c r="D52" s="89">
        <v>335</v>
      </c>
      <c r="E52" s="89">
        <v>317</v>
      </c>
      <c r="F52" s="89">
        <v>372</v>
      </c>
      <c r="G52" s="89">
        <v>446</v>
      </c>
      <c r="H52" s="89">
        <v>387</v>
      </c>
      <c r="I52" s="89">
        <v>442</v>
      </c>
      <c r="J52" s="89">
        <v>623</v>
      </c>
      <c r="K52" s="89">
        <v>600</v>
      </c>
      <c r="L52" s="89">
        <v>549</v>
      </c>
      <c r="M52" s="89">
        <v>699</v>
      </c>
      <c r="N52" s="89">
        <v>835</v>
      </c>
      <c r="O52" s="89">
        <v>755</v>
      </c>
      <c r="P52" s="89">
        <v>790</v>
      </c>
      <c r="Q52" s="89">
        <v>740</v>
      </c>
      <c r="R52" s="89">
        <v>812</v>
      </c>
      <c r="S52" s="89">
        <v>923</v>
      </c>
      <c r="T52" s="90">
        <f t="shared" si="2"/>
        <v>9929</v>
      </c>
      <c r="U52" s="91">
        <f t="shared" si="3"/>
        <v>2.2990193104655506E-3</v>
      </c>
    </row>
    <row r="53" spans="2:21">
      <c r="B53" s="88" t="s">
        <v>71</v>
      </c>
      <c r="C53" s="89">
        <v>803</v>
      </c>
      <c r="D53" s="89">
        <v>697</v>
      </c>
      <c r="E53" s="89">
        <v>865</v>
      </c>
      <c r="F53" s="89">
        <v>847</v>
      </c>
      <c r="G53" s="89">
        <v>734</v>
      </c>
      <c r="H53" s="89">
        <v>454</v>
      </c>
      <c r="I53" s="89">
        <v>658</v>
      </c>
      <c r="J53" s="89">
        <v>525</v>
      </c>
      <c r="K53" s="89">
        <v>463</v>
      </c>
      <c r="L53" s="89">
        <v>412</v>
      </c>
      <c r="M53" s="89">
        <v>456</v>
      </c>
      <c r="N53" s="89">
        <v>482</v>
      </c>
      <c r="O53" s="89">
        <v>420</v>
      </c>
      <c r="P53" s="89">
        <v>389</v>
      </c>
      <c r="Q53" s="89">
        <v>456</v>
      </c>
      <c r="R53" s="89">
        <v>592</v>
      </c>
      <c r="S53" s="89">
        <v>501</v>
      </c>
      <c r="T53" s="90">
        <f t="shared" si="2"/>
        <v>9754</v>
      </c>
      <c r="U53" s="91">
        <f t="shared" si="3"/>
        <v>2.2584987767429736E-3</v>
      </c>
    </row>
    <row r="54" spans="2:21">
      <c r="B54" s="88" t="s">
        <v>86</v>
      </c>
      <c r="C54" s="89">
        <v>118</v>
      </c>
      <c r="D54" s="89">
        <v>229</v>
      </c>
      <c r="E54" s="89">
        <v>284</v>
      </c>
      <c r="F54" s="89">
        <v>288</v>
      </c>
      <c r="G54" s="89">
        <v>357</v>
      </c>
      <c r="H54" s="89">
        <v>397</v>
      </c>
      <c r="I54" s="89">
        <v>489</v>
      </c>
      <c r="J54" s="89">
        <v>491</v>
      </c>
      <c r="K54" s="89">
        <v>487</v>
      </c>
      <c r="L54" s="89">
        <v>581</v>
      </c>
      <c r="M54" s="89">
        <v>580</v>
      </c>
      <c r="N54" s="89">
        <v>605</v>
      </c>
      <c r="O54" s="89">
        <v>707</v>
      </c>
      <c r="P54" s="89">
        <v>671</v>
      </c>
      <c r="Q54" s="89">
        <v>730</v>
      </c>
      <c r="R54" s="89">
        <v>697</v>
      </c>
      <c r="S54" s="89">
        <v>852</v>
      </c>
      <c r="T54" s="90">
        <f t="shared" si="2"/>
        <v>8563</v>
      </c>
      <c r="U54" s="91">
        <f t="shared" si="3"/>
        <v>1.9827276015224608E-3</v>
      </c>
    </row>
    <row r="55" spans="2:21">
      <c r="B55" s="88" t="s">
        <v>112</v>
      </c>
      <c r="C55" s="89">
        <v>134</v>
      </c>
      <c r="D55" s="89">
        <v>178</v>
      </c>
      <c r="E55" s="89">
        <v>254</v>
      </c>
      <c r="F55" s="89">
        <v>232</v>
      </c>
      <c r="G55" s="89">
        <v>321</v>
      </c>
      <c r="H55" s="89">
        <v>381</v>
      </c>
      <c r="I55" s="89">
        <v>403</v>
      </c>
      <c r="J55" s="89">
        <v>434</v>
      </c>
      <c r="K55" s="89">
        <v>435</v>
      </c>
      <c r="L55" s="89">
        <v>513</v>
      </c>
      <c r="M55" s="89">
        <v>556</v>
      </c>
      <c r="N55" s="89">
        <v>674</v>
      </c>
      <c r="O55" s="89">
        <v>696</v>
      </c>
      <c r="P55" s="89">
        <v>699</v>
      </c>
      <c r="Q55" s="89">
        <v>720</v>
      </c>
      <c r="R55" s="89">
        <v>815</v>
      </c>
      <c r="S55" s="89">
        <v>845</v>
      </c>
      <c r="T55" s="90">
        <f t="shared" si="2"/>
        <v>8290</v>
      </c>
      <c r="U55" s="91">
        <f t="shared" si="3"/>
        <v>1.9195155689152399E-3</v>
      </c>
    </row>
    <row r="56" spans="2:21">
      <c r="B56" s="88" t="s">
        <v>111</v>
      </c>
      <c r="C56" s="89">
        <v>74</v>
      </c>
      <c r="D56" s="89">
        <v>61</v>
      </c>
      <c r="E56" s="89">
        <v>186</v>
      </c>
      <c r="F56" s="89">
        <v>182</v>
      </c>
      <c r="G56" s="89">
        <v>183</v>
      </c>
      <c r="H56" s="89">
        <v>162</v>
      </c>
      <c r="I56" s="89">
        <v>187</v>
      </c>
      <c r="J56" s="89">
        <v>152</v>
      </c>
      <c r="K56" s="89">
        <v>174</v>
      </c>
      <c r="L56" s="89">
        <v>162</v>
      </c>
      <c r="M56" s="89">
        <v>659</v>
      </c>
      <c r="N56" s="89">
        <v>655</v>
      </c>
      <c r="O56" s="89">
        <v>825</v>
      </c>
      <c r="P56" s="89">
        <v>949</v>
      </c>
      <c r="Q56" s="89">
        <v>937</v>
      </c>
      <c r="R56" s="89">
        <v>1173</v>
      </c>
      <c r="S56" s="89">
        <v>1522</v>
      </c>
      <c r="T56" s="90">
        <f t="shared" si="2"/>
        <v>8243</v>
      </c>
      <c r="U56" s="91">
        <f t="shared" si="3"/>
        <v>1.9086329112868905E-3</v>
      </c>
    </row>
    <row r="57" spans="2:21">
      <c r="B57" s="88" t="s">
        <v>64</v>
      </c>
      <c r="C57" s="89">
        <v>68</v>
      </c>
      <c r="D57" s="89">
        <v>110</v>
      </c>
      <c r="E57" s="89">
        <v>78</v>
      </c>
      <c r="F57" s="89">
        <v>93</v>
      </c>
      <c r="G57" s="89">
        <v>155</v>
      </c>
      <c r="H57" s="89">
        <v>178</v>
      </c>
      <c r="I57" s="89">
        <v>247</v>
      </c>
      <c r="J57" s="89">
        <v>230</v>
      </c>
      <c r="K57" s="89">
        <v>369</v>
      </c>
      <c r="L57" s="89">
        <v>350</v>
      </c>
      <c r="M57" s="89">
        <v>388</v>
      </c>
      <c r="N57" s="89">
        <v>428</v>
      </c>
      <c r="O57" s="89">
        <v>590</v>
      </c>
      <c r="P57" s="89">
        <v>685</v>
      </c>
      <c r="Q57" s="89">
        <v>639</v>
      </c>
      <c r="R57" s="89">
        <v>674</v>
      </c>
      <c r="S57" s="89">
        <v>851</v>
      </c>
      <c r="T57" s="90">
        <f t="shared" si="2"/>
        <v>6133</v>
      </c>
      <c r="U57" s="91">
        <f t="shared" si="3"/>
        <v>1.4200710475460996E-3</v>
      </c>
    </row>
    <row r="58" spans="2:21">
      <c r="B58" s="88" t="s">
        <v>99</v>
      </c>
      <c r="C58" s="89">
        <v>111</v>
      </c>
      <c r="D58" s="89">
        <v>139</v>
      </c>
      <c r="E58" s="89">
        <v>197</v>
      </c>
      <c r="F58" s="89">
        <v>238</v>
      </c>
      <c r="G58" s="89">
        <v>328</v>
      </c>
      <c r="H58" s="89">
        <v>226</v>
      </c>
      <c r="I58" s="89">
        <v>322</v>
      </c>
      <c r="J58" s="89">
        <v>319</v>
      </c>
      <c r="K58" s="89">
        <v>371</v>
      </c>
      <c r="L58" s="89">
        <v>319</v>
      </c>
      <c r="M58" s="89">
        <v>310</v>
      </c>
      <c r="N58" s="89">
        <v>331</v>
      </c>
      <c r="O58" s="89">
        <v>424</v>
      </c>
      <c r="P58" s="89">
        <v>440</v>
      </c>
      <c r="Q58" s="89">
        <v>395</v>
      </c>
      <c r="R58" s="89">
        <v>453</v>
      </c>
      <c r="S58" s="89">
        <v>609</v>
      </c>
      <c r="T58" s="90">
        <f t="shared" si="2"/>
        <v>5532</v>
      </c>
      <c r="U58" s="91">
        <f t="shared" si="3"/>
        <v>1.2809119574474193E-3</v>
      </c>
    </row>
    <row r="59" spans="2:21">
      <c r="B59" s="88" t="s">
        <v>73</v>
      </c>
      <c r="C59" s="89">
        <v>211</v>
      </c>
      <c r="D59" s="89">
        <v>211</v>
      </c>
      <c r="E59" s="89">
        <v>237</v>
      </c>
      <c r="F59" s="89">
        <v>194</v>
      </c>
      <c r="G59" s="89">
        <v>281</v>
      </c>
      <c r="H59" s="89">
        <v>167</v>
      </c>
      <c r="I59" s="89">
        <v>264</v>
      </c>
      <c r="J59" s="89">
        <v>289</v>
      </c>
      <c r="K59" s="89">
        <v>348</v>
      </c>
      <c r="L59" s="89">
        <v>276</v>
      </c>
      <c r="M59" s="89">
        <v>357</v>
      </c>
      <c r="N59" s="89">
        <v>332</v>
      </c>
      <c r="O59" s="89">
        <v>365</v>
      </c>
      <c r="P59" s="89">
        <v>323</v>
      </c>
      <c r="Q59" s="89">
        <v>466</v>
      </c>
      <c r="R59" s="89">
        <v>404</v>
      </c>
      <c r="S59" s="89">
        <v>554</v>
      </c>
      <c r="T59" s="90">
        <f t="shared" si="2"/>
        <v>5279</v>
      </c>
      <c r="U59" s="91">
        <f t="shared" si="3"/>
        <v>1.2223308429799217E-3</v>
      </c>
    </row>
    <row r="60" spans="2:21">
      <c r="B60" s="88" t="s">
        <v>78</v>
      </c>
      <c r="C60" s="89">
        <v>146</v>
      </c>
      <c r="D60" s="89">
        <v>186</v>
      </c>
      <c r="E60" s="89">
        <v>207</v>
      </c>
      <c r="F60" s="89">
        <v>282</v>
      </c>
      <c r="G60" s="89">
        <v>262</v>
      </c>
      <c r="H60" s="89">
        <v>371</v>
      </c>
      <c r="I60" s="89">
        <v>249</v>
      </c>
      <c r="J60" s="89">
        <v>300</v>
      </c>
      <c r="K60" s="89">
        <v>336</v>
      </c>
      <c r="L60" s="89">
        <v>382</v>
      </c>
      <c r="M60" s="89">
        <v>309</v>
      </c>
      <c r="N60" s="89">
        <v>312</v>
      </c>
      <c r="O60" s="89">
        <v>298</v>
      </c>
      <c r="P60" s="89">
        <v>337</v>
      </c>
      <c r="Q60" s="89">
        <v>386</v>
      </c>
      <c r="R60" s="89">
        <v>444</v>
      </c>
      <c r="S60" s="89">
        <v>384</v>
      </c>
      <c r="T60" s="90">
        <f t="shared" si="2"/>
        <v>5191</v>
      </c>
      <c r="U60" s="91">
        <f t="shared" si="3"/>
        <v>1.20195480316514E-3</v>
      </c>
    </row>
    <row r="61" spans="2:21">
      <c r="B61" s="88" t="s">
        <v>65</v>
      </c>
      <c r="C61" s="89">
        <v>0</v>
      </c>
      <c r="D61" s="89">
        <v>1</v>
      </c>
      <c r="E61" s="89">
        <v>23</v>
      </c>
      <c r="F61" s="89">
        <v>10</v>
      </c>
      <c r="G61" s="89">
        <v>30</v>
      </c>
      <c r="H61" s="89">
        <v>68</v>
      </c>
      <c r="I61" s="89">
        <v>73</v>
      </c>
      <c r="J61" s="89">
        <v>51</v>
      </c>
      <c r="K61" s="89">
        <v>70</v>
      </c>
      <c r="L61" s="89">
        <v>98</v>
      </c>
      <c r="M61" s="89">
        <v>547</v>
      </c>
      <c r="N61" s="89">
        <v>410</v>
      </c>
      <c r="O61" s="89">
        <v>530</v>
      </c>
      <c r="P61" s="89">
        <v>550</v>
      </c>
      <c r="Q61" s="89">
        <v>728</v>
      </c>
      <c r="R61" s="89">
        <v>826</v>
      </c>
      <c r="S61" s="89">
        <v>897</v>
      </c>
      <c r="T61" s="90">
        <f t="shared" si="2"/>
        <v>4912</v>
      </c>
      <c r="U61" s="91">
        <f t="shared" si="3"/>
        <v>1.1373534951160023E-3</v>
      </c>
    </row>
    <row r="62" spans="2:21">
      <c r="B62" s="88" t="s">
        <v>110</v>
      </c>
      <c r="C62" s="89">
        <v>85</v>
      </c>
      <c r="D62" s="89">
        <v>97</v>
      </c>
      <c r="E62" s="89">
        <v>192</v>
      </c>
      <c r="F62" s="89">
        <v>179</v>
      </c>
      <c r="G62" s="89">
        <v>168</v>
      </c>
      <c r="H62" s="89">
        <v>214</v>
      </c>
      <c r="I62" s="89">
        <v>288</v>
      </c>
      <c r="J62" s="89">
        <v>318</v>
      </c>
      <c r="K62" s="89">
        <v>260</v>
      </c>
      <c r="L62" s="89">
        <v>253</v>
      </c>
      <c r="M62" s="89">
        <v>256</v>
      </c>
      <c r="N62" s="89">
        <v>274</v>
      </c>
      <c r="O62" s="89">
        <v>264</v>
      </c>
      <c r="P62" s="89">
        <v>307</v>
      </c>
      <c r="Q62" s="89">
        <v>277</v>
      </c>
      <c r="R62" s="89">
        <v>296</v>
      </c>
      <c r="S62" s="89">
        <v>359</v>
      </c>
      <c r="T62" s="90">
        <f t="shared" si="2"/>
        <v>4087</v>
      </c>
      <c r="U62" s="91">
        <f t="shared" si="3"/>
        <v>9.4632812185242287E-4</v>
      </c>
    </row>
    <row r="63" spans="2:21">
      <c r="B63" s="88" t="s">
        <v>62</v>
      </c>
      <c r="C63" s="89">
        <v>17</v>
      </c>
      <c r="D63" s="89">
        <v>7</v>
      </c>
      <c r="E63" s="89">
        <v>14</v>
      </c>
      <c r="F63" s="89">
        <v>45</v>
      </c>
      <c r="G63" s="89">
        <v>69</v>
      </c>
      <c r="H63" s="89">
        <v>54</v>
      </c>
      <c r="I63" s="89">
        <v>99</v>
      </c>
      <c r="J63" s="89">
        <v>104</v>
      </c>
      <c r="K63" s="89">
        <v>110</v>
      </c>
      <c r="L63" s="89">
        <v>73</v>
      </c>
      <c r="M63" s="89">
        <v>91</v>
      </c>
      <c r="N63" s="89">
        <v>164</v>
      </c>
      <c r="O63" s="89">
        <v>142</v>
      </c>
      <c r="P63" s="89">
        <v>159</v>
      </c>
      <c r="Q63" s="89">
        <v>206</v>
      </c>
      <c r="R63" s="89">
        <v>144</v>
      </c>
      <c r="S63" s="89">
        <v>190</v>
      </c>
      <c r="T63" s="90">
        <f t="shared" si="2"/>
        <v>1688</v>
      </c>
      <c r="U63" s="91">
        <f t="shared" si="3"/>
        <v>3.908494909926327E-4</v>
      </c>
    </row>
    <row r="64" spans="2:21">
      <c r="B64" s="93" t="s">
        <v>116</v>
      </c>
      <c r="C64" s="94">
        <v>138647</v>
      </c>
      <c r="D64" s="94">
        <v>133388</v>
      </c>
      <c r="E64" s="94">
        <v>145587</v>
      </c>
      <c r="F64" s="94">
        <v>146287</v>
      </c>
      <c r="G64" s="94">
        <v>139705</v>
      </c>
      <c r="H64" s="94">
        <v>145441</v>
      </c>
      <c r="I64" s="94">
        <v>188772</v>
      </c>
      <c r="J64" s="94">
        <v>206545</v>
      </c>
      <c r="K64" s="94">
        <v>212836</v>
      </c>
      <c r="L64" s="94">
        <v>227181</v>
      </c>
      <c r="M64" s="94">
        <v>300038</v>
      </c>
      <c r="N64" s="94">
        <v>346981</v>
      </c>
      <c r="O64" s="94">
        <v>353864</v>
      </c>
      <c r="P64" s="94">
        <v>361140</v>
      </c>
      <c r="Q64" s="94">
        <v>383306</v>
      </c>
      <c r="R64" s="94">
        <v>425623</v>
      </c>
      <c r="S64" s="94">
        <v>463457</v>
      </c>
      <c r="T64" s="95">
        <f t="shared" ref="T64" si="4">SUM(C64:S64)</f>
        <v>4318798</v>
      </c>
      <c r="U64" s="96">
        <f t="shared" ref="U64" si="5">T64/$T$64</f>
        <v>1</v>
      </c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</sheetData>
  <autoFilter ref="B7:U64" xr:uid="{00000000-0009-0000-0000-000003000000}"/>
  <sortState xmlns:xlrd2="http://schemas.microsoft.com/office/spreadsheetml/2017/richdata2" ref="B8:U63">
    <sortCondition descending="1" ref="U8:U63"/>
  </sortState>
  <mergeCells count="2">
    <mergeCell ref="C6:S6"/>
    <mergeCell ref="T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8"/>
  <sheetViews>
    <sheetView showGridLines="0" zoomScale="90" zoomScaleNormal="90" workbookViewId="0">
      <selection activeCell="A2" sqref="A2"/>
    </sheetView>
  </sheetViews>
  <sheetFormatPr baseColWidth="10" defaultColWidth="11.44140625" defaultRowHeight="13.2"/>
  <cols>
    <col min="1" max="1" width="11.44140625" style="11"/>
    <col min="2" max="2" width="143.5546875" style="11" bestFit="1" customWidth="1"/>
    <col min="3" max="3" width="21.5546875" style="11" bestFit="1" customWidth="1"/>
    <col min="4" max="4" width="13" style="11" bestFit="1" customWidth="1"/>
    <col min="5" max="16384" width="11.44140625" style="11"/>
  </cols>
  <sheetData>
    <row r="1" spans="1:4">
      <c r="A1" s="9" t="s">
        <v>161</v>
      </c>
    </row>
    <row r="2" spans="1:4">
      <c r="A2" s="3" t="s">
        <v>1115</v>
      </c>
    </row>
    <row r="3" spans="1:4">
      <c r="A3" s="3" t="s">
        <v>162</v>
      </c>
    </row>
    <row r="4" spans="1:4">
      <c r="A4" s="3" t="s">
        <v>892</v>
      </c>
    </row>
    <row r="6" spans="1:4">
      <c r="B6" s="97" t="s">
        <v>158</v>
      </c>
      <c r="C6" s="97" t="s">
        <v>159</v>
      </c>
      <c r="D6" s="97" t="s">
        <v>2</v>
      </c>
    </row>
    <row r="7" spans="1:4">
      <c r="B7" s="98" t="s">
        <v>160</v>
      </c>
      <c r="C7" s="99">
        <v>889245</v>
      </c>
      <c r="D7" s="100" t="s">
        <v>163</v>
      </c>
    </row>
    <row r="8" spans="1:4">
      <c r="B8" s="101" t="s">
        <v>118</v>
      </c>
      <c r="C8" s="110">
        <v>285148</v>
      </c>
      <c r="D8" s="102">
        <v>0.34285082187383148</v>
      </c>
    </row>
    <row r="9" spans="1:4">
      <c r="B9" s="101" t="s">
        <v>119</v>
      </c>
      <c r="C9" s="110">
        <v>90562</v>
      </c>
      <c r="D9" s="102">
        <v>0.10888821289484031</v>
      </c>
    </row>
    <row r="10" spans="1:4">
      <c r="B10" s="101" t="s">
        <v>120</v>
      </c>
      <c r="C10" s="110">
        <v>67260</v>
      </c>
      <c r="D10" s="102">
        <v>8.0870797898753996E-2</v>
      </c>
    </row>
    <row r="11" spans="1:4">
      <c r="B11" s="101" t="s">
        <v>121</v>
      </c>
      <c r="C11" s="110">
        <v>44568</v>
      </c>
      <c r="D11" s="102">
        <v>5.3586823085811301E-2</v>
      </c>
    </row>
    <row r="12" spans="1:4">
      <c r="B12" s="101" t="s">
        <v>122</v>
      </c>
      <c r="C12" s="110">
        <v>43411</v>
      </c>
      <c r="D12" s="102">
        <v>5.2195691459750365E-2</v>
      </c>
    </row>
    <row r="13" spans="1:4">
      <c r="B13" s="101" t="s">
        <v>123</v>
      </c>
      <c r="C13" s="110">
        <v>37269</v>
      </c>
      <c r="D13" s="102">
        <v>4.4810790468163282E-2</v>
      </c>
    </row>
    <row r="14" spans="1:4">
      <c r="B14" s="101" t="s">
        <v>124</v>
      </c>
      <c r="C14" s="110">
        <v>25431</v>
      </c>
      <c r="D14" s="102">
        <v>3.0577241471353149E-2</v>
      </c>
    </row>
    <row r="15" spans="1:4">
      <c r="B15" s="101" t="s">
        <v>125</v>
      </c>
      <c r="C15" s="110">
        <v>19612</v>
      </c>
      <c r="D15" s="102">
        <v>2.3580703068545397E-2</v>
      </c>
    </row>
    <row r="16" spans="1:4">
      <c r="B16" s="101" t="s">
        <v>126</v>
      </c>
      <c r="C16" s="110">
        <v>19160</v>
      </c>
      <c r="D16" s="102">
        <v>2.3037235916445534E-2</v>
      </c>
    </row>
    <row r="17" spans="2:4">
      <c r="B17" s="101" t="s">
        <v>127</v>
      </c>
      <c r="C17" s="110">
        <v>17347</v>
      </c>
      <c r="D17" s="102">
        <v>2.0857355503266214E-2</v>
      </c>
    </row>
    <row r="18" spans="2:4">
      <c r="B18" s="101" t="s">
        <v>128</v>
      </c>
      <c r="C18" s="110">
        <v>16825</v>
      </c>
      <c r="D18" s="102">
        <v>2.0229723084248231E-2</v>
      </c>
    </row>
    <row r="19" spans="2:4">
      <c r="B19" s="101" t="s">
        <v>129</v>
      </c>
      <c r="C19" s="110">
        <v>15111</v>
      </c>
      <c r="D19" s="102">
        <v>1.8168876405710254E-2</v>
      </c>
    </row>
    <row r="20" spans="2:4">
      <c r="B20" s="101" t="s">
        <v>130</v>
      </c>
      <c r="C20" s="110">
        <v>15037</v>
      </c>
      <c r="D20" s="102">
        <v>1.8079901694968238E-2</v>
      </c>
    </row>
    <row r="21" spans="2:4">
      <c r="B21" s="101" t="s">
        <v>131</v>
      </c>
      <c r="C21" s="110">
        <v>14734</v>
      </c>
      <c r="D21" s="102">
        <v>1.7715586325308376E-2</v>
      </c>
    </row>
    <row r="22" spans="2:4">
      <c r="B22" s="101" t="s">
        <v>132</v>
      </c>
      <c r="C22" s="110">
        <v>14095</v>
      </c>
      <c r="D22" s="102">
        <v>1.6947277674441534E-2</v>
      </c>
    </row>
    <row r="23" spans="2:4">
      <c r="B23" s="101" t="s">
        <v>133</v>
      </c>
      <c r="C23" s="110">
        <v>12463</v>
      </c>
      <c r="D23" s="102">
        <v>1.4985024594293354E-2</v>
      </c>
    </row>
    <row r="24" spans="2:4">
      <c r="B24" s="101" t="s">
        <v>134</v>
      </c>
      <c r="C24" s="110">
        <v>9760</v>
      </c>
      <c r="D24" s="102">
        <v>1.1735042930297934E-2</v>
      </c>
    </row>
    <row r="25" spans="2:4">
      <c r="B25" s="101" t="s">
        <v>135</v>
      </c>
      <c r="C25" s="110">
        <v>9300</v>
      </c>
      <c r="D25" s="102">
        <v>1.1181956890550284E-2</v>
      </c>
    </row>
    <row r="26" spans="2:4">
      <c r="B26" s="101" t="s">
        <v>136</v>
      </c>
      <c r="C26" s="110">
        <v>7447</v>
      </c>
      <c r="D26" s="102">
        <v>8.9539820391320388E-3</v>
      </c>
    </row>
    <row r="27" spans="2:4">
      <c r="B27" s="101" t="s">
        <v>137</v>
      </c>
      <c r="C27" s="110">
        <v>6995</v>
      </c>
      <c r="D27" s="102">
        <v>8.410514887032176E-3</v>
      </c>
    </row>
    <row r="28" spans="2:4">
      <c r="B28" s="101" t="s">
        <v>138</v>
      </c>
      <c r="C28" s="110">
        <v>6532</v>
      </c>
      <c r="D28" s="102">
        <v>7.8538217644166086E-3</v>
      </c>
    </row>
    <row r="29" spans="2:4">
      <c r="B29" s="101" t="s">
        <v>139</v>
      </c>
      <c r="C29" s="110">
        <v>6329</v>
      </c>
      <c r="D29" s="102">
        <v>7.6097424903540595E-3</v>
      </c>
    </row>
    <row r="30" spans="2:4">
      <c r="B30" s="101" t="s">
        <v>140</v>
      </c>
      <c r="C30" s="110">
        <v>6123</v>
      </c>
      <c r="D30" s="102">
        <v>7.3620561334235904E-3</v>
      </c>
    </row>
    <row r="31" spans="2:4">
      <c r="B31" s="101" t="s">
        <v>141</v>
      </c>
      <c r="C31" s="110">
        <v>5337</v>
      </c>
      <c r="D31" s="102">
        <v>6.4170004220286958E-3</v>
      </c>
    </row>
    <row r="32" spans="2:4" ht="13.5" customHeight="1">
      <c r="B32" s="101" t="s">
        <v>142</v>
      </c>
      <c r="C32" s="110">
        <v>5323</v>
      </c>
      <c r="D32" s="102">
        <v>6.4001673686450711E-3</v>
      </c>
    </row>
    <row r="33" spans="2:4">
      <c r="B33" s="101" t="s">
        <v>143</v>
      </c>
      <c r="C33" s="110">
        <v>4689</v>
      </c>
      <c r="D33" s="102">
        <v>5.6378705225580954E-3</v>
      </c>
    </row>
    <row r="34" spans="2:4">
      <c r="B34" s="101" t="s">
        <v>144</v>
      </c>
      <c r="C34" s="110">
        <v>4307</v>
      </c>
      <c r="D34" s="102">
        <v>5.1785686373763519E-3</v>
      </c>
    </row>
    <row r="35" spans="2:4">
      <c r="B35" s="101" t="s">
        <v>145</v>
      </c>
      <c r="C35" s="110">
        <v>3450</v>
      </c>
      <c r="D35" s="102">
        <v>4.1481452981073632E-3</v>
      </c>
    </row>
    <row r="36" spans="2:4">
      <c r="B36" s="101" t="s">
        <v>146</v>
      </c>
      <c r="C36" s="110">
        <v>3354</v>
      </c>
      <c r="D36" s="102">
        <v>4.0327186463339415E-3</v>
      </c>
    </row>
    <row r="37" spans="2:4">
      <c r="B37" s="101" t="s">
        <v>147</v>
      </c>
      <c r="C37" s="110">
        <v>2919</v>
      </c>
      <c r="D37" s="102">
        <v>3.5096916304856217E-3</v>
      </c>
    </row>
    <row r="38" spans="2:4">
      <c r="B38" s="101" t="s">
        <v>148</v>
      </c>
      <c r="C38" s="110">
        <v>2279</v>
      </c>
      <c r="D38" s="102">
        <v>2.7401806186628064E-3</v>
      </c>
    </row>
    <row r="39" spans="2:4">
      <c r="B39" s="101" t="s">
        <v>149</v>
      </c>
      <c r="C39" s="110">
        <v>2259</v>
      </c>
      <c r="D39" s="102">
        <v>2.7161333995433432E-3</v>
      </c>
    </row>
    <row r="40" spans="2:4">
      <c r="B40" s="101" t="s">
        <v>150</v>
      </c>
      <c r="C40" s="110">
        <v>1470</v>
      </c>
      <c r="D40" s="102">
        <v>1.7674706052805288E-3</v>
      </c>
    </row>
    <row r="41" spans="2:4">
      <c r="B41" s="101" t="s">
        <v>151</v>
      </c>
      <c r="C41" s="110">
        <v>1210</v>
      </c>
      <c r="D41" s="102">
        <v>1.4548567567275101E-3</v>
      </c>
    </row>
    <row r="42" spans="2:4">
      <c r="B42" s="101" t="s">
        <v>152</v>
      </c>
      <c r="C42" s="110">
        <v>931</v>
      </c>
      <c r="D42" s="102">
        <v>1.1193980500110016E-3</v>
      </c>
    </row>
    <row r="43" spans="2:4">
      <c r="B43" s="101" t="s">
        <v>153</v>
      </c>
      <c r="C43" s="110">
        <v>925</v>
      </c>
      <c r="D43" s="102">
        <v>1.1121838842751627E-3</v>
      </c>
    </row>
    <row r="44" spans="2:4">
      <c r="B44" s="101" t="s">
        <v>154</v>
      </c>
      <c r="C44" s="110">
        <v>796</v>
      </c>
      <c r="D44" s="102">
        <v>9.5707932095462649E-4</v>
      </c>
    </row>
    <row r="45" spans="2:4">
      <c r="B45" s="101" t="s">
        <v>155</v>
      </c>
      <c r="C45" s="110">
        <v>727</v>
      </c>
      <c r="D45" s="102">
        <v>8.7411641499247927E-4</v>
      </c>
    </row>
    <row r="46" spans="2:4">
      <c r="B46" s="101" t="s">
        <v>156</v>
      </c>
      <c r="C46" s="110">
        <v>704</v>
      </c>
      <c r="D46" s="102">
        <v>8.4646211300509679E-4</v>
      </c>
    </row>
    <row r="47" spans="2:4">
      <c r="B47" s="101" t="s">
        <v>157</v>
      </c>
      <c r="C47" s="110">
        <v>498</v>
      </c>
      <c r="D47" s="102">
        <v>5.987757560746281E-4</v>
      </c>
    </row>
    <row r="48" spans="2:4">
      <c r="B48" s="103" t="s">
        <v>5</v>
      </c>
      <c r="C48" s="111">
        <v>831697</v>
      </c>
      <c r="D48" s="11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showGridLines="0" zoomScaleNormal="100" workbookViewId="0">
      <selection activeCell="A2" sqref="A2"/>
    </sheetView>
  </sheetViews>
  <sheetFormatPr baseColWidth="10" defaultColWidth="11.44140625" defaultRowHeight="13.2"/>
  <cols>
    <col min="1" max="1" width="9.5546875" style="1" customWidth="1"/>
    <col min="2" max="2" width="13.33203125" style="1" bestFit="1" customWidth="1"/>
    <col min="3" max="3" width="21.5546875" style="1" bestFit="1" customWidth="1"/>
    <col min="4" max="4" width="13" style="1" bestFit="1" customWidth="1"/>
    <col min="5" max="5" width="13.33203125" style="1" bestFit="1" customWidth="1"/>
    <col min="6" max="6" width="21.5546875" style="1" bestFit="1" customWidth="1"/>
    <col min="7" max="16384" width="11.44140625" style="1"/>
  </cols>
  <sheetData>
    <row r="1" spans="1:10">
      <c r="A1" s="8" t="s">
        <v>895</v>
      </c>
    </row>
    <row r="2" spans="1:10">
      <c r="A2" s="3" t="s">
        <v>1115</v>
      </c>
    </row>
    <row r="3" spans="1:10">
      <c r="A3" s="1" t="s">
        <v>162</v>
      </c>
    </row>
    <row r="5" spans="1:10">
      <c r="B5" s="81" t="s">
        <v>4</v>
      </c>
      <c r="C5" s="81" t="s">
        <v>159</v>
      </c>
      <c r="D5" s="4"/>
      <c r="E5" s="104" t="s">
        <v>4</v>
      </c>
      <c r="F5" s="81" t="s">
        <v>159</v>
      </c>
      <c r="G5" s="4"/>
      <c r="H5" s="4"/>
      <c r="I5" s="4"/>
      <c r="J5" s="5"/>
    </row>
    <row r="6" spans="1:10">
      <c r="B6" s="113">
        <v>2001</v>
      </c>
      <c r="C6" s="118">
        <v>70436</v>
      </c>
      <c r="D6" s="119"/>
      <c r="E6" s="2">
        <v>2001</v>
      </c>
      <c r="F6" s="105">
        <v>888</v>
      </c>
      <c r="G6" s="6"/>
      <c r="H6" s="6"/>
      <c r="I6" s="6"/>
      <c r="J6" s="3"/>
    </row>
    <row r="7" spans="1:10">
      <c r="B7" s="113">
        <v>2002</v>
      </c>
      <c r="C7" s="118">
        <v>68683</v>
      </c>
      <c r="D7" s="79"/>
      <c r="E7" s="113">
        <v>2002</v>
      </c>
      <c r="F7" s="106">
        <v>992</v>
      </c>
      <c r="G7" s="62"/>
      <c r="H7" s="62"/>
      <c r="I7" s="7"/>
      <c r="J7" s="3"/>
    </row>
    <row r="8" spans="1:10">
      <c r="B8" s="114">
        <v>2003</v>
      </c>
      <c r="C8" s="120">
        <v>75244</v>
      </c>
      <c r="D8" s="69"/>
      <c r="E8" s="115">
        <v>2003</v>
      </c>
      <c r="F8" s="107">
        <v>1146</v>
      </c>
      <c r="G8" s="63"/>
      <c r="H8" s="63"/>
    </row>
    <row r="9" spans="1:10">
      <c r="B9" s="114">
        <v>2004</v>
      </c>
      <c r="C9" s="120">
        <v>76919</v>
      </c>
      <c r="D9" s="69"/>
      <c r="E9" s="69">
        <v>2004</v>
      </c>
      <c r="F9" s="108">
        <v>1301</v>
      </c>
      <c r="G9" s="63"/>
      <c r="H9" s="63"/>
    </row>
    <row r="10" spans="1:10">
      <c r="B10" s="114">
        <v>2005</v>
      </c>
      <c r="C10" s="120">
        <v>75641</v>
      </c>
      <c r="D10" s="69"/>
      <c r="E10" s="69">
        <v>2005</v>
      </c>
      <c r="F10" s="108">
        <v>1455</v>
      </c>
      <c r="G10" s="64"/>
      <c r="H10" s="63"/>
    </row>
    <row r="11" spans="1:10">
      <c r="B11" s="114">
        <v>2006</v>
      </c>
      <c r="C11" s="120">
        <v>77352</v>
      </c>
      <c r="D11" s="69"/>
      <c r="E11" s="116">
        <v>2006</v>
      </c>
      <c r="F11" s="109">
        <v>1492</v>
      </c>
      <c r="G11" s="66"/>
      <c r="H11" s="63"/>
    </row>
    <row r="12" spans="1:10">
      <c r="B12" s="114">
        <v>2007</v>
      </c>
      <c r="C12" s="120">
        <v>101552</v>
      </c>
      <c r="D12" s="69"/>
      <c r="E12" s="117">
        <v>2007</v>
      </c>
      <c r="F12" s="108">
        <v>2127</v>
      </c>
      <c r="G12" s="63"/>
      <c r="H12" s="63"/>
    </row>
    <row r="13" spans="1:10">
      <c r="B13" s="114">
        <v>2008</v>
      </c>
      <c r="C13" s="120">
        <v>112014</v>
      </c>
      <c r="D13" s="69"/>
      <c r="E13" s="69">
        <v>2008</v>
      </c>
      <c r="F13" s="108">
        <v>2419</v>
      </c>
      <c r="G13" s="67"/>
      <c r="H13" s="63"/>
    </row>
    <row r="14" spans="1:10">
      <c r="B14" s="114">
        <v>2009</v>
      </c>
      <c r="C14" s="120">
        <v>121702</v>
      </c>
      <c r="D14" s="69"/>
      <c r="E14" s="69">
        <v>2009</v>
      </c>
      <c r="F14" s="108">
        <v>2831</v>
      </c>
      <c r="G14" s="63"/>
      <c r="H14" s="63"/>
    </row>
    <row r="15" spans="1:10">
      <c r="B15" s="114">
        <v>2010</v>
      </c>
      <c r="C15" s="121">
        <v>139189</v>
      </c>
      <c r="D15" s="69"/>
      <c r="E15" s="69">
        <v>2010</v>
      </c>
      <c r="F15" s="108">
        <v>3268</v>
      </c>
      <c r="G15" s="63"/>
      <c r="H15" s="63"/>
    </row>
    <row r="16" spans="1:10">
      <c r="B16" s="114">
        <v>2011</v>
      </c>
      <c r="C16" s="120">
        <v>192861</v>
      </c>
      <c r="D16" s="69"/>
      <c r="E16" s="69">
        <v>2011</v>
      </c>
      <c r="F16" s="108">
        <v>5930</v>
      </c>
      <c r="G16" s="63"/>
      <c r="H16" s="63"/>
    </row>
    <row r="17" spans="2:8">
      <c r="B17" s="114">
        <v>2012</v>
      </c>
      <c r="C17" s="120">
        <v>230402</v>
      </c>
      <c r="D17" s="69"/>
      <c r="E17" s="69">
        <v>2012</v>
      </c>
      <c r="F17" s="108">
        <v>7827</v>
      </c>
      <c r="G17" s="67"/>
      <c r="H17" s="63"/>
    </row>
    <row r="18" spans="2:8">
      <c r="B18" s="114">
        <v>2013</v>
      </c>
      <c r="C18" s="120">
        <v>246475</v>
      </c>
      <c r="D18" s="69"/>
      <c r="E18" s="69">
        <v>2013</v>
      </c>
      <c r="F18" s="108">
        <v>10168</v>
      </c>
      <c r="G18" s="63"/>
      <c r="H18" s="63"/>
    </row>
    <row r="19" spans="2:8">
      <c r="B19" s="114">
        <v>2014</v>
      </c>
      <c r="C19" s="120">
        <v>269283</v>
      </c>
      <c r="D19" s="69"/>
      <c r="E19" s="69">
        <v>2014</v>
      </c>
      <c r="F19" s="108">
        <v>11990</v>
      </c>
      <c r="G19" s="63"/>
      <c r="H19" s="63"/>
    </row>
    <row r="20" spans="2:8">
      <c r="B20" s="114">
        <v>2015</v>
      </c>
      <c r="C20" s="121">
        <v>287935</v>
      </c>
      <c r="D20" s="114"/>
      <c r="E20" s="69">
        <v>2015</v>
      </c>
      <c r="F20" s="108">
        <v>14154</v>
      </c>
    </row>
    <row r="21" spans="2:8">
      <c r="B21" s="72" t="s">
        <v>5</v>
      </c>
      <c r="C21" s="74">
        <f>SUM(C6:C20)</f>
        <v>2145688</v>
      </c>
      <c r="D21" s="114"/>
      <c r="E21" s="72" t="s">
        <v>5</v>
      </c>
      <c r="F21" s="74">
        <f>SUM(F6:F20)</f>
        <v>67988</v>
      </c>
    </row>
    <row r="23" spans="2:8">
      <c r="B23" s="1" t="s">
        <v>893</v>
      </c>
      <c r="E23" s="1" t="s">
        <v>894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5"/>
  <sheetViews>
    <sheetView showGridLines="0" workbookViewId="0">
      <selection activeCell="A2" sqref="A2"/>
    </sheetView>
  </sheetViews>
  <sheetFormatPr baseColWidth="10" defaultColWidth="11.44140625" defaultRowHeight="13.2"/>
  <cols>
    <col min="1" max="1" width="11.44140625" style="31"/>
    <col min="2" max="2" width="21.88671875" style="122" bestFit="1" customWidth="1"/>
    <col min="3" max="3" width="10.6640625" style="122" bestFit="1" customWidth="1"/>
    <col min="4" max="5" width="10.6640625" style="123" bestFit="1" customWidth="1"/>
    <col min="6" max="6" width="7.6640625" style="123" bestFit="1" customWidth="1"/>
    <col min="7" max="7" width="14.109375" style="123" bestFit="1" customWidth="1"/>
    <col min="8" max="8" width="6.6640625" style="123" bestFit="1" customWidth="1"/>
    <col min="9" max="9" width="10.6640625" style="123" bestFit="1" customWidth="1"/>
    <col min="10" max="13" width="6.6640625" style="123" bestFit="1" customWidth="1"/>
    <col min="14" max="14" width="10.6640625" style="123" bestFit="1" customWidth="1"/>
    <col min="15" max="16" width="6.6640625" style="123" bestFit="1" customWidth="1"/>
    <col min="17" max="19" width="7.6640625" style="123" bestFit="1" customWidth="1"/>
    <col min="20" max="20" width="10.6640625" style="123" bestFit="1" customWidth="1"/>
    <col min="21" max="21" width="7.6640625" style="123" bestFit="1" customWidth="1"/>
    <col min="22" max="22" width="9.109375" style="32" customWidth="1"/>
    <col min="23" max="23" width="11.44140625" style="32"/>
    <col min="24" max="16384" width="11.44140625" style="31"/>
  </cols>
  <sheetData>
    <row r="1" spans="1:23">
      <c r="A1" s="30" t="s">
        <v>896</v>
      </c>
    </row>
    <row r="2" spans="1:23">
      <c r="A2" s="3" t="s">
        <v>1115</v>
      </c>
    </row>
    <row r="3" spans="1:23">
      <c r="A3" s="11" t="s">
        <v>162</v>
      </c>
    </row>
    <row r="4" spans="1:23">
      <c r="A4" s="11"/>
    </row>
    <row r="7" spans="1:23">
      <c r="C7" s="242" t="s">
        <v>4</v>
      </c>
      <c r="D7" s="242"/>
      <c r="E7" s="242"/>
      <c r="F7" s="242"/>
      <c r="G7" s="242"/>
      <c r="H7" s="242"/>
      <c r="I7" s="124"/>
      <c r="J7" s="242" t="s">
        <v>4</v>
      </c>
      <c r="K7" s="242"/>
      <c r="L7" s="242"/>
      <c r="M7" s="242"/>
      <c r="N7" s="124"/>
      <c r="O7" s="242" t="s">
        <v>4</v>
      </c>
      <c r="P7" s="242"/>
      <c r="Q7" s="242"/>
      <c r="R7" s="242"/>
      <c r="S7" s="242"/>
      <c r="T7" s="124"/>
      <c r="V7" s="31"/>
    </row>
    <row r="8" spans="1:23" s="33" customFormat="1">
      <c r="B8" s="125" t="s">
        <v>179</v>
      </c>
      <c r="C8" s="126">
        <v>2001</v>
      </c>
      <c r="D8" s="126">
        <v>2002</v>
      </c>
      <c r="E8" s="126">
        <v>2003</v>
      </c>
      <c r="F8" s="126">
        <v>2004</v>
      </c>
      <c r="G8" s="126">
        <v>2005</v>
      </c>
      <c r="H8" s="126">
        <v>2006</v>
      </c>
      <c r="I8" s="126" t="s">
        <v>164</v>
      </c>
      <c r="J8" s="126">
        <v>2007</v>
      </c>
      <c r="K8" s="126">
        <v>2008</v>
      </c>
      <c r="L8" s="126">
        <v>2009</v>
      </c>
      <c r="M8" s="126">
        <v>2010</v>
      </c>
      <c r="N8" s="126" t="s">
        <v>165</v>
      </c>
      <c r="O8" s="126">
        <v>2011</v>
      </c>
      <c r="P8" s="126">
        <v>2012</v>
      </c>
      <c r="Q8" s="126">
        <v>2013</v>
      </c>
      <c r="R8" s="126">
        <v>2014</v>
      </c>
      <c r="S8" s="126">
        <v>2015</v>
      </c>
      <c r="T8" s="126" t="s">
        <v>166</v>
      </c>
      <c r="U8" s="126" t="s">
        <v>167</v>
      </c>
      <c r="W8" s="34"/>
    </row>
    <row r="9" spans="1:23">
      <c r="B9" s="122" t="s">
        <v>12</v>
      </c>
      <c r="C9" s="127">
        <v>394</v>
      </c>
      <c r="D9" s="127">
        <v>438</v>
      </c>
      <c r="E9" s="127">
        <v>565</v>
      </c>
      <c r="F9" s="127">
        <v>647</v>
      </c>
      <c r="G9" s="127">
        <v>731</v>
      </c>
      <c r="H9" s="127">
        <v>796</v>
      </c>
      <c r="I9" s="123">
        <f t="shared" ref="I9:I16" si="0">+SUM(C9:H9)</f>
        <v>3571</v>
      </c>
      <c r="J9" s="127">
        <v>1175</v>
      </c>
      <c r="K9" s="127">
        <v>1324</v>
      </c>
      <c r="L9" s="127">
        <v>1564</v>
      </c>
      <c r="M9" s="127">
        <v>1812</v>
      </c>
      <c r="N9" s="123">
        <f t="shared" ref="N9:N16" si="1">+SUM(J9:M9)</f>
        <v>5875</v>
      </c>
      <c r="O9" s="127">
        <v>2230</v>
      </c>
      <c r="P9" s="127">
        <v>3017</v>
      </c>
      <c r="Q9" s="127">
        <v>3916</v>
      </c>
      <c r="R9" s="127">
        <v>4867</v>
      </c>
      <c r="S9" s="127">
        <v>5821</v>
      </c>
      <c r="T9" s="123">
        <f t="shared" ref="T9:T16" si="2">+SUM(O9:S9)</f>
        <v>19851</v>
      </c>
      <c r="U9" s="124">
        <v>29297</v>
      </c>
      <c r="V9" s="31"/>
    </row>
    <row r="10" spans="1:23">
      <c r="B10" s="122" t="s">
        <v>11</v>
      </c>
      <c r="C10" s="127">
        <v>173</v>
      </c>
      <c r="D10" s="127">
        <v>186</v>
      </c>
      <c r="E10" s="127">
        <v>175</v>
      </c>
      <c r="F10" s="127">
        <v>203</v>
      </c>
      <c r="G10" s="127">
        <v>249</v>
      </c>
      <c r="H10" s="127">
        <v>292</v>
      </c>
      <c r="I10" s="123">
        <f t="shared" si="0"/>
        <v>1278</v>
      </c>
      <c r="J10" s="127">
        <v>421</v>
      </c>
      <c r="K10" s="127">
        <v>463</v>
      </c>
      <c r="L10" s="127">
        <v>576</v>
      </c>
      <c r="M10" s="127">
        <v>596</v>
      </c>
      <c r="N10" s="123">
        <f t="shared" si="1"/>
        <v>2056</v>
      </c>
      <c r="O10" s="127">
        <v>2056</v>
      </c>
      <c r="P10" s="127">
        <v>2803</v>
      </c>
      <c r="Q10" s="127">
        <v>4346</v>
      </c>
      <c r="R10" s="127">
        <v>5329</v>
      </c>
      <c r="S10" s="127">
        <v>6423</v>
      </c>
      <c r="T10" s="123">
        <f t="shared" si="2"/>
        <v>20957</v>
      </c>
      <c r="U10" s="124">
        <v>24291</v>
      </c>
      <c r="V10" s="31"/>
    </row>
    <row r="11" spans="1:23">
      <c r="B11" s="122" t="s">
        <v>180</v>
      </c>
      <c r="C11" s="127">
        <v>104</v>
      </c>
      <c r="D11" s="127">
        <v>93</v>
      </c>
      <c r="E11" s="127">
        <v>116</v>
      </c>
      <c r="F11" s="127">
        <v>166</v>
      </c>
      <c r="G11" s="127">
        <v>229</v>
      </c>
      <c r="H11" s="127">
        <v>228</v>
      </c>
      <c r="I11" s="123">
        <f t="shared" si="0"/>
        <v>936</v>
      </c>
      <c r="J11" s="127">
        <v>236</v>
      </c>
      <c r="K11" s="127">
        <v>337</v>
      </c>
      <c r="L11" s="127">
        <v>391</v>
      </c>
      <c r="M11" s="127">
        <v>519</v>
      </c>
      <c r="N11" s="123">
        <f t="shared" si="1"/>
        <v>1483</v>
      </c>
      <c r="O11" s="127">
        <v>573</v>
      </c>
      <c r="P11" s="127">
        <v>825</v>
      </c>
      <c r="Q11" s="127">
        <v>917</v>
      </c>
      <c r="R11" s="127">
        <v>1041</v>
      </c>
      <c r="S11" s="127">
        <v>1227</v>
      </c>
      <c r="T11" s="123">
        <f t="shared" si="2"/>
        <v>4583</v>
      </c>
      <c r="U11" s="124">
        <v>7002</v>
      </c>
      <c r="V11" s="31"/>
    </row>
    <row r="12" spans="1:23">
      <c r="B12" s="122" t="s">
        <v>10</v>
      </c>
      <c r="C12" s="127">
        <v>49</v>
      </c>
      <c r="D12" s="127">
        <v>63</v>
      </c>
      <c r="E12" s="127">
        <v>68</v>
      </c>
      <c r="F12" s="127">
        <v>102</v>
      </c>
      <c r="G12" s="127">
        <v>98</v>
      </c>
      <c r="H12" s="127">
        <v>77</v>
      </c>
      <c r="I12" s="123">
        <f t="shared" si="0"/>
        <v>457</v>
      </c>
      <c r="J12" s="127">
        <v>198</v>
      </c>
      <c r="K12" s="127">
        <v>219</v>
      </c>
      <c r="L12" s="127">
        <v>216</v>
      </c>
      <c r="M12" s="127">
        <v>234</v>
      </c>
      <c r="N12" s="123">
        <f t="shared" si="1"/>
        <v>867</v>
      </c>
      <c r="O12" s="127">
        <v>320</v>
      </c>
      <c r="P12" s="127">
        <v>378</v>
      </c>
      <c r="Q12" s="127">
        <v>414</v>
      </c>
      <c r="R12" s="127">
        <v>452</v>
      </c>
      <c r="S12" s="127">
        <v>571</v>
      </c>
      <c r="T12" s="123">
        <f t="shared" si="2"/>
        <v>2135</v>
      </c>
      <c r="U12" s="124">
        <v>3459</v>
      </c>
      <c r="V12" s="31"/>
    </row>
    <row r="13" spans="1:23">
      <c r="B13" s="122" t="s">
        <v>17</v>
      </c>
      <c r="C13" s="127">
        <v>9</v>
      </c>
      <c r="D13" s="127">
        <v>9</v>
      </c>
      <c r="E13" s="127">
        <v>7</v>
      </c>
      <c r="F13" s="127">
        <v>12</v>
      </c>
      <c r="G13" s="127">
        <v>13</v>
      </c>
      <c r="H13" s="127">
        <v>20</v>
      </c>
      <c r="I13" s="123">
        <f t="shared" si="0"/>
        <v>70</v>
      </c>
      <c r="J13" s="127">
        <v>23</v>
      </c>
      <c r="K13" s="127">
        <v>16</v>
      </c>
      <c r="L13" s="127">
        <v>20</v>
      </c>
      <c r="M13" s="127">
        <v>37</v>
      </c>
      <c r="N13" s="123">
        <f t="shared" si="1"/>
        <v>96</v>
      </c>
      <c r="O13" s="127">
        <v>59</v>
      </c>
      <c r="P13" s="127">
        <v>66</v>
      </c>
      <c r="Q13" s="127">
        <v>70</v>
      </c>
      <c r="R13" s="127">
        <v>70</v>
      </c>
      <c r="S13" s="127">
        <v>102</v>
      </c>
      <c r="T13" s="123">
        <f t="shared" si="2"/>
        <v>367</v>
      </c>
      <c r="U13" s="124">
        <v>533</v>
      </c>
      <c r="V13" s="31"/>
    </row>
    <row r="14" spans="1:23">
      <c r="B14" s="122" t="s">
        <v>183</v>
      </c>
      <c r="C14" s="127">
        <v>3</v>
      </c>
      <c r="D14" s="127"/>
      <c r="E14" s="127"/>
      <c r="F14" s="127"/>
      <c r="G14" s="127">
        <v>5</v>
      </c>
      <c r="H14" s="127"/>
      <c r="I14" s="123">
        <f t="shared" si="0"/>
        <v>8</v>
      </c>
      <c r="J14" s="127">
        <v>1</v>
      </c>
      <c r="K14" s="127">
        <v>1</v>
      </c>
      <c r="L14" s="127">
        <v>3</v>
      </c>
      <c r="M14" s="127">
        <v>2</v>
      </c>
      <c r="N14" s="123">
        <f t="shared" si="1"/>
        <v>7</v>
      </c>
      <c r="O14" s="127">
        <v>4</v>
      </c>
      <c r="P14" s="127">
        <v>2</v>
      </c>
      <c r="Q14" s="127">
        <v>1</v>
      </c>
      <c r="R14" s="127">
        <v>4</v>
      </c>
      <c r="S14" s="127">
        <v>8</v>
      </c>
      <c r="T14" s="123">
        <f t="shared" si="2"/>
        <v>19</v>
      </c>
      <c r="U14" s="124">
        <v>34</v>
      </c>
      <c r="V14" s="31"/>
    </row>
    <row r="15" spans="1:23">
      <c r="B15" s="122" t="s">
        <v>181</v>
      </c>
      <c r="C15" s="127"/>
      <c r="D15" s="127"/>
      <c r="E15" s="127"/>
      <c r="F15" s="127"/>
      <c r="G15" s="127">
        <v>7</v>
      </c>
      <c r="H15" s="127"/>
      <c r="I15" s="123">
        <f t="shared" si="0"/>
        <v>7</v>
      </c>
      <c r="J15" s="127">
        <v>2</v>
      </c>
      <c r="K15" s="127">
        <v>4</v>
      </c>
      <c r="L15" s="127">
        <v>1</v>
      </c>
      <c r="M15" s="127">
        <v>3</v>
      </c>
      <c r="N15" s="123">
        <f t="shared" si="1"/>
        <v>10</v>
      </c>
      <c r="O15" s="127">
        <v>2</v>
      </c>
      <c r="P15" s="127">
        <v>2</v>
      </c>
      <c r="Q15" s="127">
        <v>2</v>
      </c>
      <c r="R15" s="127">
        <v>1</v>
      </c>
      <c r="S15" s="127">
        <v>2</v>
      </c>
      <c r="T15" s="123">
        <f t="shared" si="2"/>
        <v>9</v>
      </c>
      <c r="U15" s="124">
        <v>26</v>
      </c>
      <c r="V15" s="31"/>
    </row>
    <row r="16" spans="1:23">
      <c r="B16" s="122" t="s">
        <v>182</v>
      </c>
      <c r="C16" s="127"/>
      <c r="D16" s="127">
        <v>1</v>
      </c>
      <c r="E16" s="127">
        <v>1</v>
      </c>
      <c r="F16" s="127">
        <v>5</v>
      </c>
      <c r="G16" s="127">
        <v>3</v>
      </c>
      <c r="H16" s="127">
        <v>2</v>
      </c>
      <c r="I16" s="123">
        <f t="shared" si="0"/>
        <v>12</v>
      </c>
      <c r="J16" s="127">
        <v>1</v>
      </c>
      <c r="K16" s="127">
        <v>2</v>
      </c>
      <c r="L16" s="127">
        <v>2</v>
      </c>
      <c r="M16" s="127">
        <v>3</v>
      </c>
      <c r="N16" s="123">
        <f t="shared" si="1"/>
        <v>8</v>
      </c>
      <c r="O16" s="127">
        <v>2</v>
      </c>
      <c r="P16" s="127"/>
      <c r="Q16" s="127"/>
      <c r="R16" s="127"/>
      <c r="S16" s="127"/>
      <c r="T16" s="123">
        <f t="shared" si="2"/>
        <v>2</v>
      </c>
      <c r="U16" s="124">
        <v>22</v>
      </c>
      <c r="V16" s="31"/>
    </row>
    <row r="17" spans="2:23">
      <c r="B17" s="122" t="s">
        <v>168</v>
      </c>
      <c r="C17" s="127">
        <v>156</v>
      </c>
      <c r="D17" s="127">
        <v>202</v>
      </c>
      <c r="E17" s="127">
        <v>214</v>
      </c>
      <c r="F17" s="127">
        <v>166</v>
      </c>
      <c r="G17" s="127">
        <v>120</v>
      </c>
      <c r="H17" s="127">
        <v>77</v>
      </c>
      <c r="I17" s="123">
        <f t="shared" ref="I17:I18" si="3">+SUM(C17:H17)</f>
        <v>935</v>
      </c>
      <c r="J17" s="127">
        <v>70</v>
      </c>
      <c r="K17" s="127">
        <v>53</v>
      </c>
      <c r="L17" s="127">
        <v>58</v>
      </c>
      <c r="M17" s="127">
        <v>62</v>
      </c>
      <c r="N17" s="123">
        <f t="shared" ref="N17:N18" si="4">+SUM(J17:M17)</f>
        <v>243</v>
      </c>
      <c r="O17" s="127">
        <v>684</v>
      </c>
      <c r="P17" s="127">
        <v>734</v>
      </c>
      <c r="Q17" s="127">
        <v>502</v>
      </c>
      <c r="R17" s="127">
        <v>226</v>
      </c>
      <c r="S17" s="127"/>
      <c r="T17" s="123">
        <f t="shared" ref="T17:T18" si="5">+SUM(O17:S17)</f>
        <v>2146</v>
      </c>
      <c r="U17" s="124">
        <v>3324</v>
      </c>
      <c r="V17" s="31"/>
    </row>
    <row r="18" spans="2:23">
      <c r="B18" s="128" t="s">
        <v>20</v>
      </c>
      <c r="C18" s="129">
        <v>888</v>
      </c>
      <c r="D18" s="129">
        <v>992</v>
      </c>
      <c r="E18" s="129">
        <v>1146</v>
      </c>
      <c r="F18" s="129">
        <v>1301</v>
      </c>
      <c r="G18" s="129">
        <v>1455</v>
      </c>
      <c r="H18" s="129">
        <v>1492</v>
      </c>
      <c r="I18" s="130">
        <f t="shared" si="3"/>
        <v>7274</v>
      </c>
      <c r="J18" s="129">
        <v>2127</v>
      </c>
      <c r="K18" s="129">
        <v>2419</v>
      </c>
      <c r="L18" s="129">
        <v>2831</v>
      </c>
      <c r="M18" s="129">
        <v>3268</v>
      </c>
      <c r="N18" s="130">
        <f t="shared" si="4"/>
        <v>10645</v>
      </c>
      <c r="O18" s="129">
        <v>5930</v>
      </c>
      <c r="P18" s="129">
        <v>7827</v>
      </c>
      <c r="Q18" s="129">
        <v>10168</v>
      </c>
      <c r="R18" s="129">
        <v>11990</v>
      </c>
      <c r="S18" s="129">
        <v>14154</v>
      </c>
      <c r="T18" s="130">
        <f t="shared" si="5"/>
        <v>50069</v>
      </c>
      <c r="U18" s="130">
        <v>67988</v>
      </c>
      <c r="V18" s="31"/>
    </row>
    <row r="20" spans="2:23">
      <c r="C20" s="241" t="s">
        <v>184</v>
      </c>
      <c r="D20" s="241"/>
      <c r="E20" s="241"/>
    </row>
    <row r="21" spans="2:23">
      <c r="B21" s="125" t="s">
        <v>179</v>
      </c>
      <c r="C21" s="126" t="s">
        <v>164</v>
      </c>
      <c r="D21" s="126" t="s">
        <v>165</v>
      </c>
      <c r="E21" s="126" t="s">
        <v>166</v>
      </c>
      <c r="F21" s="126" t="s">
        <v>167</v>
      </c>
      <c r="G21" s="131" t="s">
        <v>2</v>
      </c>
      <c r="W21" s="31"/>
    </row>
    <row r="22" spans="2:23">
      <c r="B22" s="122" t="s">
        <v>12</v>
      </c>
      <c r="C22" s="123">
        <v>3571</v>
      </c>
      <c r="D22" s="123">
        <v>5875</v>
      </c>
      <c r="E22" s="123">
        <v>19851</v>
      </c>
      <c r="F22" s="123">
        <v>29297</v>
      </c>
      <c r="G22" s="132">
        <f t="shared" ref="G22:G29" si="6">+F22/$F$31</f>
        <v>0.43091427899041007</v>
      </c>
      <c r="W22" s="31"/>
    </row>
    <row r="23" spans="2:23">
      <c r="B23" s="122" t="s">
        <v>11</v>
      </c>
      <c r="C23" s="123">
        <v>1278</v>
      </c>
      <c r="D23" s="123">
        <v>2056</v>
      </c>
      <c r="E23" s="123">
        <v>20957</v>
      </c>
      <c r="F23" s="123">
        <v>24291</v>
      </c>
      <c r="G23" s="132">
        <f t="shared" si="6"/>
        <v>0.35728363828910986</v>
      </c>
      <c r="W23" s="31"/>
    </row>
    <row r="24" spans="2:23">
      <c r="B24" s="122" t="s">
        <v>180</v>
      </c>
      <c r="C24" s="123">
        <v>936</v>
      </c>
      <c r="D24" s="123">
        <v>1483</v>
      </c>
      <c r="E24" s="123">
        <v>4583</v>
      </c>
      <c r="F24" s="123">
        <v>7002</v>
      </c>
      <c r="G24" s="132">
        <f t="shared" si="6"/>
        <v>0.10298876272283344</v>
      </c>
      <c r="W24" s="31"/>
    </row>
    <row r="25" spans="2:23">
      <c r="B25" s="122" t="s">
        <v>10</v>
      </c>
      <c r="C25" s="123">
        <v>457</v>
      </c>
      <c r="D25" s="123">
        <v>867</v>
      </c>
      <c r="E25" s="123">
        <v>2135</v>
      </c>
      <c r="F25" s="123">
        <v>3459</v>
      </c>
      <c r="G25" s="132">
        <f t="shared" si="6"/>
        <v>5.0876625286815323E-2</v>
      </c>
      <c r="W25" s="31"/>
    </row>
    <row r="26" spans="2:23">
      <c r="B26" s="122" t="s">
        <v>17</v>
      </c>
      <c r="C26" s="123">
        <v>70</v>
      </c>
      <c r="D26" s="123">
        <v>96</v>
      </c>
      <c r="E26" s="123">
        <v>367</v>
      </c>
      <c r="F26" s="123">
        <v>533</v>
      </c>
      <c r="G26" s="132">
        <f t="shared" si="6"/>
        <v>7.839618756251103E-3</v>
      </c>
      <c r="W26" s="31"/>
    </row>
    <row r="27" spans="2:23">
      <c r="B27" s="122" t="s">
        <v>183</v>
      </c>
      <c r="C27" s="123">
        <v>8</v>
      </c>
      <c r="D27" s="123">
        <v>7</v>
      </c>
      <c r="E27" s="123">
        <v>19</v>
      </c>
      <c r="F27" s="123">
        <v>34</v>
      </c>
      <c r="G27" s="132">
        <f t="shared" si="6"/>
        <v>5.0008825086780015E-4</v>
      </c>
      <c r="J27" s="134"/>
      <c r="K27" s="134"/>
      <c r="L27" s="134"/>
      <c r="M27" s="134"/>
      <c r="W27" s="31"/>
    </row>
    <row r="28" spans="2:23" ht="14.25" customHeight="1">
      <c r="B28" s="122" t="s">
        <v>181</v>
      </c>
      <c r="C28" s="123">
        <v>7</v>
      </c>
      <c r="D28" s="123">
        <v>10</v>
      </c>
      <c r="E28" s="123">
        <v>9</v>
      </c>
      <c r="F28" s="123">
        <v>26</v>
      </c>
      <c r="G28" s="132">
        <f t="shared" si="6"/>
        <v>3.8242042713420015E-4</v>
      </c>
      <c r="J28" s="134"/>
      <c r="K28" s="134"/>
      <c r="L28" s="134"/>
      <c r="M28" s="134"/>
      <c r="W28" s="31"/>
    </row>
    <row r="29" spans="2:23" ht="14.25" customHeight="1">
      <c r="B29" s="122" t="s">
        <v>182</v>
      </c>
      <c r="C29" s="123">
        <v>12</v>
      </c>
      <c r="D29" s="123">
        <v>8</v>
      </c>
      <c r="E29" s="123">
        <v>2</v>
      </c>
      <c r="F29" s="123">
        <v>22</v>
      </c>
      <c r="G29" s="132">
        <f t="shared" si="6"/>
        <v>3.2358651526740015E-4</v>
      </c>
      <c r="J29" s="134"/>
      <c r="K29" s="134"/>
      <c r="L29" s="134"/>
      <c r="M29" s="134"/>
      <c r="W29" s="31"/>
    </row>
    <row r="30" spans="2:23">
      <c r="B30" s="122" t="s">
        <v>168</v>
      </c>
      <c r="C30" s="123">
        <v>935</v>
      </c>
      <c r="D30" s="123">
        <v>243</v>
      </c>
      <c r="E30" s="123">
        <v>2146</v>
      </c>
      <c r="F30" s="123">
        <v>3324</v>
      </c>
      <c r="G30" s="132">
        <f>+F30/$F$31</f>
        <v>4.889098076131082E-2</v>
      </c>
      <c r="J30" s="134"/>
      <c r="K30" s="134"/>
      <c r="L30" s="134"/>
      <c r="M30" s="134"/>
      <c r="W30" s="31"/>
    </row>
    <row r="31" spans="2:23">
      <c r="B31" s="128" t="s">
        <v>167</v>
      </c>
      <c r="C31" s="131">
        <v>7274</v>
      </c>
      <c r="D31" s="131">
        <v>10645</v>
      </c>
      <c r="E31" s="131">
        <v>50069</v>
      </c>
      <c r="F31" s="131">
        <v>67988</v>
      </c>
      <c r="G31" s="133">
        <f>+F31/$F$31*100</f>
        <v>100</v>
      </c>
      <c r="J31" s="135"/>
      <c r="K31" s="134"/>
      <c r="L31" s="134"/>
      <c r="M31" s="134"/>
      <c r="W31" s="31"/>
    </row>
    <row r="32" spans="2:23">
      <c r="J32" s="136"/>
      <c r="K32" s="134"/>
      <c r="L32" s="134"/>
      <c r="M32" s="134"/>
    </row>
    <row r="33" spans="2:13">
      <c r="B33" s="231" t="s">
        <v>1114</v>
      </c>
      <c r="J33" s="136"/>
      <c r="K33" s="134"/>
      <c r="L33" s="134"/>
      <c r="M33" s="134"/>
    </row>
    <row r="34" spans="2:13">
      <c r="J34" s="136"/>
      <c r="K34" s="134"/>
      <c r="L34" s="134"/>
      <c r="M34" s="134"/>
    </row>
    <row r="35" spans="2:13">
      <c r="B35" s="125" t="s">
        <v>179</v>
      </c>
      <c r="C35" s="126" t="s">
        <v>167</v>
      </c>
      <c r="D35" s="131" t="s">
        <v>2</v>
      </c>
      <c r="J35" s="136"/>
      <c r="K35" s="134"/>
      <c r="L35" s="134"/>
      <c r="M35" s="134"/>
    </row>
    <row r="36" spans="2:13">
      <c r="B36" s="122" t="s">
        <v>12</v>
      </c>
      <c r="C36" s="123">
        <v>1111202</v>
      </c>
      <c r="D36" s="132">
        <f t="shared" ref="D36:D45" si="7">C36/$C$45</f>
        <v>0.51787678357710909</v>
      </c>
      <c r="E36" s="132"/>
      <c r="J36" s="134"/>
      <c r="K36" s="134"/>
      <c r="L36" s="134"/>
      <c r="M36" s="134"/>
    </row>
    <row r="37" spans="2:13">
      <c r="B37" s="122" t="s">
        <v>180</v>
      </c>
      <c r="C37" s="123">
        <v>516363</v>
      </c>
      <c r="D37" s="132">
        <f t="shared" si="7"/>
        <v>0.24065148334706629</v>
      </c>
      <c r="E37" s="132"/>
      <c r="J37" s="134"/>
      <c r="K37" s="134"/>
      <c r="L37" s="134"/>
      <c r="M37" s="134"/>
    </row>
    <row r="38" spans="2:13">
      <c r="B38" s="122" t="s">
        <v>11</v>
      </c>
      <c r="C38" s="123">
        <v>371577</v>
      </c>
      <c r="D38" s="132">
        <f t="shared" si="7"/>
        <v>0.17317382583115531</v>
      </c>
      <c r="E38" s="132"/>
      <c r="J38" s="134"/>
      <c r="K38" s="134"/>
      <c r="L38" s="134"/>
      <c r="M38" s="134"/>
    </row>
    <row r="39" spans="2:13">
      <c r="B39" s="122" t="s">
        <v>17</v>
      </c>
      <c r="C39" s="123">
        <v>76157</v>
      </c>
      <c r="D39" s="132">
        <f t="shared" si="7"/>
        <v>3.5493044655140915E-2</v>
      </c>
      <c r="E39" s="132"/>
      <c r="J39" s="137"/>
      <c r="K39" s="134"/>
      <c r="L39" s="134"/>
      <c r="M39" s="134"/>
    </row>
    <row r="40" spans="2:13">
      <c r="B40" s="122" t="s">
        <v>10</v>
      </c>
      <c r="C40" s="123">
        <v>52951</v>
      </c>
      <c r="D40" s="132">
        <f t="shared" si="7"/>
        <v>2.4677865561069455E-2</v>
      </c>
      <c r="E40" s="132"/>
      <c r="J40" s="134"/>
      <c r="K40" s="134"/>
      <c r="L40" s="134"/>
      <c r="M40" s="134"/>
    </row>
    <row r="41" spans="2:13">
      <c r="B41" s="122" t="s">
        <v>183</v>
      </c>
      <c r="C41" s="123">
        <v>12941</v>
      </c>
      <c r="D41" s="132">
        <f t="shared" si="7"/>
        <v>6.0311657612849585E-3</v>
      </c>
      <c r="E41" s="132"/>
      <c r="J41" s="134"/>
      <c r="K41" s="134"/>
      <c r="L41" s="134"/>
      <c r="M41" s="134"/>
    </row>
    <row r="42" spans="2:13">
      <c r="B42" s="122" t="s">
        <v>18</v>
      </c>
      <c r="C42" s="123">
        <v>2544</v>
      </c>
      <c r="D42" s="132">
        <f t="shared" si="7"/>
        <v>1.1856336988415837E-3</v>
      </c>
      <c r="E42" s="132"/>
    </row>
    <row r="43" spans="2:13">
      <c r="B43" s="122" t="s">
        <v>182</v>
      </c>
      <c r="C43" s="123">
        <v>1292</v>
      </c>
      <c r="D43" s="132">
        <f t="shared" si="7"/>
        <v>6.0213786906577289E-4</v>
      </c>
      <c r="E43" s="132"/>
    </row>
    <row r="44" spans="2:13">
      <c r="B44" s="122" t="s">
        <v>181</v>
      </c>
      <c r="C44" s="123">
        <v>661</v>
      </c>
      <c r="D44" s="132">
        <f t="shared" si="7"/>
        <v>3.0805969926662216E-4</v>
      </c>
      <c r="E44" s="132"/>
    </row>
    <row r="45" spans="2:13">
      <c r="B45" s="128" t="s">
        <v>5</v>
      </c>
      <c r="C45" s="138">
        <f>SUM(C36:C44)</f>
        <v>2145688</v>
      </c>
      <c r="D45" s="139">
        <f t="shared" si="7"/>
        <v>1</v>
      </c>
    </row>
  </sheetData>
  <sortState xmlns:xlrd2="http://schemas.microsoft.com/office/spreadsheetml/2017/richdata2" ref="B34:D42">
    <sortCondition descending="1" ref="D34:D42"/>
  </sortState>
  <mergeCells count="4">
    <mergeCell ref="C20:E20"/>
    <mergeCell ref="C7:H7"/>
    <mergeCell ref="J7:M7"/>
    <mergeCell ref="O7:S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7"/>
  <sheetViews>
    <sheetView showGridLines="0" workbookViewId="0">
      <selection activeCell="A2" sqref="A2"/>
    </sheetView>
  </sheetViews>
  <sheetFormatPr baseColWidth="10" defaultColWidth="11.44140625" defaultRowHeight="14.4"/>
  <cols>
    <col min="1" max="1" width="11.44140625" style="156"/>
    <col min="2" max="2" width="48.109375" style="156" bestFit="1" customWidth="1"/>
    <col min="3" max="3" width="23" style="157" customWidth="1"/>
    <col min="4" max="4" width="12.44140625" style="157" bestFit="1" customWidth="1"/>
    <col min="5" max="5" width="15.5546875" style="157" bestFit="1" customWidth="1"/>
    <col min="6" max="6" width="49.5546875" style="156" bestFit="1" customWidth="1"/>
    <col min="7" max="7" width="22.88671875" style="156" customWidth="1"/>
    <col min="8" max="8" width="12.44140625" style="156" bestFit="1" customWidth="1"/>
    <col min="9" max="16384" width="11.44140625" style="156"/>
  </cols>
  <sheetData>
    <row r="1" spans="1:8">
      <c r="A1" s="30" t="s">
        <v>907</v>
      </c>
    </row>
    <row r="2" spans="1:8">
      <c r="A2" s="3" t="s">
        <v>1115</v>
      </c>
    </row>
    <row r="3" spans="1:8">
      <c r="A3" s="11" t="s">
        <v>162</v>
      </c>
    </row>
    <row r="4" spans="1:8">
      <c r="A4" s="11"/>
    </row>
    <row r="5" spans="1:8">
      <c r="A5" s="11"/>
      <c r="B5" s="162" t="s">
        <v>1098</v>
      </c>
      <c r="F5" s="162" t="s">
        <v>893</v>
      </c>
    </row>
    <row r="6" spans="1:8">
      <c r="B6" s="158"/>
      <c r="C6" s="159"/>
      <c r="D6" s="159"/>
    </row>
    <row r="7" spans="1:8" s="157" customFormat="1" ht="28.8">
      <c r="B7" s="160" t="s">
        <v>171</v>
      </c>
      <c r="C7" s="160" t="s">
        <v>170</v>
      </c>
      <c r="D7" s="161" t="s">
        <v>2</v>
      </c>
      <c r="E7" s="162"/>
      <c r="F7" s="163" t="s">
        <v>171</v>
      </c>
      <c r="G7" s="163" t="s">
        <v>170</v>
      </c>
      <c r="H7" s="164" t="s">
        <v>2</v>
      </c>
    </row>
    <row r="8" spans="1:8" s="157" customFormat="1">
      <c r="B8" s="156" t="s">
        <v>90</v>
      </c>
      <c r="C8" s="157">
        <v>21898</v>
      </c>
      <c r="D8" s="165">
        <f>+C8/$C$63</f>
        <v>0.32208625051479672</v>
      </c>
      <c r="E8" s="156"/>
      <c r="F8" s="157" t="s">
        <v>90</v>
      </c>
      <c r="G8" s="157">
        <v>504636</v>
      </c>
      <c r="H8" s="166">
        <f t="shared" ref="H8:H39" si="0">G8/$G$63</f>
        <v>0.23518610347823168</v>
      </c>
    </row>
    <row r="9" spans="1:8" s="157" customFormat="1">
      <c r="B9" s="156" t="s">
        <v>102</v>
      </c>
      <c r="C9" s="157">
        <v>9624</v>
      </c>
      <c r="D9" s="165">
        <f t="shared" ref="D9:D63" si="1">+C9/$C$63</f>
        <v>0.14155439195152086</v>
      </c>
      <c r="E9" s="156"/>
      <c r="F9" s="157" t="s">
        <v>68</v>
      </c>
      <c r="G9" s="157">
        <v>279195</v>
      </c>
      <c r="H9" s="166">
        <f t="shared" si="0"/>
        <v>0.13011910398902357</v>
      </c>
    </row>
    <row r="10" spans="1:8" s="157" customFormat="1">
      <c r="B10" s="156" t="s">
        <v>172</v>
      </c>
      <c r="C10" s="157">
        <v>4563</v>
      </c>
      <c r="D10" s="165">
        <f t="shared" si="1"/>
        <v>6.7114784962052129E-2</v>
      </c>
      <c r="E10" s="156"/>
      <c r="F10" s="157" t="s">
        <v>91</v>
      </c>
      <c r="G10" s="157">
        <v>158175</v>
      </c>
      <c r="H10" s="166">
        <f t="shared" si="0"/>
        <v>7.3717614117243507E-2</v>
      </c>
    </row>
    <row r="11" spans="1:8" s="157" customFormat="1">
      <c r="B11" s="156" t="s">
        <v>92</v>
      </c>
      <c r="C11" s="157">
        <v>3532</v>
      </c>
      <c r="D11" s="165">
        <f t="shared" si="1"/>
        <v>5.1950344178384421E-2</v>
      </c>
      <c r="E11" s="156"/>
      <c r="F11" s="157" t="s">
        <v>83</v>
      </c>
      <c r="G11" s="157">
        <v>152441</v>
      </c>
      <c r="H11" s="166">
        <f t="shared" si="0"/>
        <v>7.1045277785027464E-2</v>
      </c>
    </row>
    <row r="12" spans="1:8" s="157" customFormat="1">
      <c r="B12" s="156" t="s">
        <v>105</v>
      </c>
      <c r="C12" s="157">
        <v>3531</v>
      </c>
      <c r="D12" s="165">
        <f t="shared" si="1"/>
        <v>5.1935635700417718E-2</v>
      </c>
      <c r="E12" s="156"/>
      <c r="F12" s="157" t="s">
        <v>102</v>
      </c>
      <c r="G12" s="157">
        <v>120041</v>
      </c>
      <c r="H12" s="166">
        <f t="shared" si="0"/>
        <v>5.5945225960158232E-2</v>
      </c>
    </row>
    <row r="13" spans="1:8" s="157" customFormat="1">
      <c r="B13" s="156" t="s">
        <v>104</v>
      </c>
      <c r="C13" s="157">
        <v>3503</v>
      </c>
      <c r="D13" s="165">
        <f t="shared" si="1"/>
        <v>5.1523798317350121E-2</v>
      </c>
      <c r="E13" s="156"/>
      <c r="F13" s="157" t="s">
        <v>105</v>
      </c>
      <c r="G13" s="157">
        <v>83957</v>
      </c>
      <c r="H13" s="166">
        <f t="shared" si="0"/>
        <v>3.9128242316683506E-2</v>
      </c>
    </row>
    <row r="14" spans="1:8" s="157" customFormat="1">
      <c r="B14" s="156" t="s">
        <v>83</v>
      </c>
      <c r="C14" s="157">
        <v>3023</v>
      </c>
      <c r="D14" s="165">
        <f t="shared" si="1"/>
        <v>4.4463728893334116E-2</v>
      </c>
      <c r="E14" s="156"/>
      <c r="F14" s="157" t="s">
        <v>92</v>
      </c>
      <c r="G14" s="157">
        <v>61927</v>
      </c>
      <c r="H14" s="166">
        <f t="shared" si="0"/>
        <v>2.886113917773693E-2</v>
      </c>
    </row>
    <row r="15" spans="1:8" s="157" customFormat="1">
      <c r="B15" s="156" t="s">
        <v>106</v>
      </c>
      <c r="C15" s="157">
        <v>1829</v>
      </c>
      <c r="D15" s="165">
        <f t="shared" si="1"/>
        <v>2.6901806201094312E-2</v>
      </c>
      <c r="E15" s="156"/>
      <c r="F15" s="157" t="s">
        <v>72</v>
      </c>
      <c r="G15" s="157">
        <v>58334</v>
      </c>
      <c r="H15" s="166">
        <f t="shared" si="0"/>
        <v>2.7186617998516092E-2</v>
      </c>
    </row>
    <row r="16" spans="1:8" s="157" customFormat="1">
      <c r="B16" s="156" t="s">
        <v>67</v>
      </c>
      <c r="C16" s="157">
        <v>1528</v>
      </c>
      <c r="D16" s="165">
        <f t="shared" si="1"/>
        <v>2.2474554333117611E-2</v>
      </c>
      <c r="E16" s="156"/>
      <c r="F16" s="157" t="s">
        <v>88</v>
      </c>
      <c r="G16" s="157">
        <v>51705</v>
      </c>
      <c r="H16" s="166">
        <f t="shared" si="0"/>
        <v>2.4097166037187139E-2</v>
      </c>
    </row>
    <row r="17" spans="2:8" s="157" customFormat="1">
      <c r="B17" s="156" t="s">
        <v>88</v>
      </c>
      <c r="C17" s="157">
        <v>1424</v>
      </c>
      <c r="D17" s="165">
        <f t="shared" si="1"/>
        <v>2.0944872624580807E-2</v>
      </c>
      <c r="E17" s="156"/>
      <c r="F17" s="157" t="s">
        <v>104</v>
      </c>
      <c r="G17" s="157">
        <v>46974</v>
      </c>
      <c r="H17" s="166">
        <f t="shared" si="0"/>
        <v>2.1892278840166885E-2</v>
      </c>
    </row>
    <row r="18" spans="2:8" s="157" customFormat="1">
      <c r="B18" s="156" t="s">
        <v>63</v>
      </c>
      <c r="C18" s="157">
        <v>1276</v>
      </c>
      <c r="D18" s="165">
        <f t="shared" si="1"/>
        <v>1.8768017885509209E-2</v>
      </c>
      <c r="E18" s="156"/>
      <c r="F18" s="157" t="s">
        <v>106</v>
      </c>
      <c r="G18" s="157">
        <v>44280</v>
      </c>
      <c r="H18" s="166">
        <f t="shared" si="0"/>
        <v>2.0636737493987943E-2</v>
      </c>
    </row>
    <row r="19" spans="2:8" s="157" customFormat="1">
      <c r="B19" s="156" t="s">
        <v>68</v>
      </c>
      <c r="C19" s="157">
        <v>1221</v>
      </c>
      <c r="D19" s="165">
        <f t="shared" si="1"/>
        <v>1.7959051597340708E-2</v>
      </c>
      <c r="E19" s="156"/>
      <c r="F19" s="157" t="s">
        <v>100</v>
      </c>
      <c r="G19" s="157">
        <v>43138</v>
      </c>
      <c r="H19" s="166">
        <f t="shared" si="0"/>
        <v>2.0104507272259528E-2</v>
      </c>
    </row>
    <row r="20" spans="2:8" s="157" customFormat="1">
      <c r="B20" s="156" t="s">
        <v>81</v>
      </c>
      <c r="C20" s="157">
        <v>1179</v>
      </c>
      <c r="D20" s="165">
        <f t="shared" si="1"/>
        <v>1.7341295522739306E-2</v>
      </c>
      <c r="E20" s="156"/>
      <c r="F20" s="157" t="s">
        <v>76</v>
      </c>
      <c r="G20" s="157">
        <v>39206</v>
      </c>
      <c r="H20" s="166">
        <f t="shared" si="0"/>
        <v>1.8271994810056261E-2</v>
      </c>
    </row>
    <row r="21" spans="2:8" s="157" customFormat="1">
      <c r="B21" s="156" t="s">
        <v>174</v>
      </c>
      <c r="C21" s="157">
        <v>1079</v>
      </c>
      <c r="D21" s="165">
        <f t="shared" si="1"/>
        <v>1.5870447726069305E-2</v>
      </c>
      <c r="E21" s="156"/>
      <c r="F21" s="157" t="s">
        <v>98</v>
      </c>
      <c r="G21" s="157">
        <v>37528</v>
      </c>
      <c r="H21" s="166">
        <f t="shared" si="0"/>
        <v>1.7489961261842355E-2</v>
      </c>
    </row>
    <row r="22" spans="2:8" s="157" customFormat="1">
      <c r="B22" s="156" t="s">
        <v>98</v>
      </c>
      <c r="C22" s="157">
        <v>1002</v>
      </c>
      <c r="D22" s="165">
        <f t="shared" si="1"/>
        <v>1.4737894922633405E-2</v>
      </c>
      <c r="E22" s="156"/>
      <c r="F22" s="157" t="s">
        <v>63</v>
      </c>
      <c r="G22" s="157">
        <v>35180</v>
      </c>
      <c r="H22" s="166">
        <f t="shared" si="0"/>
        <v>1.6395673555521587E-2</v>
      </c>
    </row>
    <row r="23" spans="2:8" s="157" customFormat="1">
      <c r="B23" s="156" t="s">
        <v>103</v>
      </c>
      <c r="C23" s="157">
        <v>844</v>
      </c>
      <c r="D23" s="165">
        <f t="shared" si="1"/>
        <v>1.2413955403894806E-2</v>
      </c>
      <c r="E23" s="156"/>
      <c r="F23" s="157" t="s">
        <v>70</v>
      </c>
      <c r="G23" s="157">
        <v>33750</v>
      </c>
      <c r="H23" s="166">
        <f t="shared" si="0"/>
        <v>1.5729220650905443E-2</v>
      </c>
    </row>
    <row r="24" spans="2:8" s="157" customFormat="1">
      <c r="B24" s="156" t="s">
        <v>66</v>
      </c>
      <c r="C24" s="157">
        <v>568</v>
      </c>
      <c r="D24" s="165">
        <f t="shared" si="1"/>
        <v>8.3544154850856041E-3</v>
      </c>
      <c r="E24" s="156"/>
      <c r="F24" s="157" t="s">
        <v>81</v>
      </c>
      <c r="G24" s="157">
        <v>32080</v>
      </c>
      <c r="H24" s="166">
        <f t="shared" si="0"/>
        <v>1.495091551054953E-2</v>
      </c>
    </row>
    <row r="25" spans="2:8" s="157" customFormat="1">
      <c r="B25" s="156" t="s">
        <v>70</v>
      </c>
      <c r="C25" s="157">
        <v>542</v>
      </c>
      <c r="D25" s="165">
        <f t="shared" si="1"/>
        <v>7.9719950579514032E-3</v>
      </c>
      <c r="E25" s="156"/>
      <c r="F25" s="157" t="s">
        <v>67</v>
      </c>
      <c r="G25" s="157">
        <v>24187</v>
      </c>
      <c r="H25" s="166">
        <f t="shared" si="0"/>
        <v>1.1272375107657776E-2</v>
      </c>
    </row>
    <row r="26" spans="2:8" s="157" customFormat="1">
      <c r="B26" s="156" t="s">
        <v>89</v>
      </c>
      <c r="C26" s="157">
        <v>467</v>
      </c>
      <c r="D26" s="165">
        <f t="shared" si="1"/>
        <v>6.8688592104489028E-3</v>
      </c>
      <c r="E26" s="156"/>
      <c r="F26" s="157" t="s">
        <v>93</v>
      </c>
      <c r="G26" s="157">
        <v>23988</v>
      </c>
      <c r="H26" s="166">
        <f t="shared" si="0"/>
        <v>1.1179630962190216E-2</v>
      </c>
    </row>
    <row r="27" spans="2:8" s="157" customFormat="1">
      <c r="B27" s="156" t="s">
        <v>100</v>
      </c>
      <c r="C27" s="157">
        <v>417</v>
      </c>
      <c r="D27" s="165">
        <f t="shared" si="1"/>
        <v>6.1334353121139029E-3</v>
      </c>
      <c r="E27" s="156"/>
      <c r="F27" s="157" t="s">
        <v>89</v>
      </c>
      <c r="G27" s="157">
        <v>22984</v>
      </c>
      <c r="H27" s="166">
        <f t="shared" si="0"/>
        <v>1.071171577601217E-2</v>
      </c>
    </row>
    <row r="28" spans="2:8" s="157" customFormat="1">
      <c r="B28" s="156" t="s">
        <v>58</v>
      </c>
      <c r="C28" s="157">
        <v>410</v>
      </c>
      <c r="D28" s="165">
        <f t="shared" si="1"/>
        <v>6.0304759663470028E-3</v>
      </c>
      <c r="E28" s="156"/>
      <c r="F28" s="157" t="s">
        <v>77</v>
      </c>
      <c r="G28" s="157">
        <v>21282</v>
      </c>
      <c r="H28" s="166">
        <f t="shared" si="0"/>
        <v>9.9184970042242859E-3</v>
      </c>
    </row>
    <row r="29" spans="2:8" s="157" customFormat="1">
      <c r="B29" s="156" t="s">
        <v>94</v>
      </c>
      <c r="C29" s="157">
        <v>388</v>
      </c>
      <c r="D29" s="165">
        <f t="shared" si="1"/>
        <v>5.7068894510796022E-3</v>
      </c>
      <c r="E29" s="156"/>
      <c r="F29" s="157" t="s">
        <v>74</v>
      </c>
      <c r="G29" s="157">
        <v>18030</v>
      </c>
      <c r="H29" s="166">
        <f t="shared" si="0"/>
        <v>8.4028992099503749E-3</v>
      </c>
    </row>
    <row r="30" spans="2:8" s="157" customFormat="1">
      <c r="B30" s="156" t="s">
        <v>79</v>
      </c>
      <c r="C30" s="157">
        <v>363</v>
      </c>
      <c r="D30" s="165">
        <f t="shared" si="1"/>
        <v>5.3391775019121018E-3</v>
      </c>
      <c r="E30" s="156"/>
      <c r="F30" s="157" t="s">
        <v>58</v>
      </c>
      <c r="G30" s="157">
        <v>16341</v>
      </c>
      <c r="H30" s="166">
        <f t="shared" si="0"/>
        <v>7.615739100931729E-3</v>
      </c>
    </row>
    <row r="31" spans="2:8" s="157" customFormat="1">
      <c r="B31" s="156" t="s">
        <v>72</v>
      </c>
      <c r="C31" s="157">
        <v>312</v>
      </c>
      <c r="D31" s="165">
        <f t="shared" si="1"/>
        <v>4.5890451256104022E-3</v>
      </c>
      <c r="E31" s="156"/>
      <c r="F31" s="157" t="s">
        <v>103</v>
      </c>
      <c r="G31" s="157">
        <v>16234</v>
      </c>
      <c r="H31" s="166">
        <f t="shared" si="0"/>
        <v>7.5658716458310805E-3</v>
      </c>
    </row>
    <row r="32" spans="2:8" s="157" customFormat="1">
      <c r="B32" s="156" t="s">
        <v>108</v>
      </c>
      <c r="C32" s="157">
        <v>279</v>
      </c>
      <c r="D32" s="165">
        <f t="shared" si="1"/>
        <v>4.1036653527093013E-3</v>
      </c>
      <c r="E32" s="156"/>
      <c r="F32" s="157" t="s">
        <v>109</v>
      </c>
      <c r="G32" s="157">
        <v>14975</v>
      </c>
      <c r="H32" s="166">
        <f t="shared" si="0"/>
        <v>6.9791134591795263E-3</v>
      </c>
    </row>
    <row r="33" spans="2:8" s="157" customFormat="1">
      <c r="B33" s="156" t="s">
        <v>96</v>
      </c>
      <c r="C33" s="157">
        <v>249</v>
      </c>
      <c r="D33" s="165">
        <f t="shared" si="1"/>
        <v>3.6624110137083014E-3</v>
      </c>
      <c r="E33" s="156"/>
      <c r="F33" s="157" t="s">
        <v>66</v>
      </c>
      <c r="G33" s="157">
        <v>13947</v>
      </c>
      <c r="H33" s="166">
        <f t="shared" si="0"/>
        <v>6.5000130494275027E-3</v>
      </c>
    </row>
    <row r="34" spans="2:8" s="157" customFormat="1">
      <c r="B34" s="156" t="s">
        <v>107</v>
      </c>
      <c r="C34" s="157">
        <v>234</v>
      </c>
      <c r="D34" s="165">
        <f t="shared" si="1"/>
        <v>3.4417838442078012E-3</v>
      </c>
      <c r="E34" s="156"/>
      <c r="F34" s="157" t="s">
        <v>82</v>
      </c>
      <c r="G34" s="157">
        <v>12239</v>
      </c>
      <c r="H34" s="166">
        <f t="shared" si="0"/>
        <v>5.7039979717461251E-3</v>
      </c>
    </row>
    <row r="35" spans="2:8" s="157" customFormat="1">
      <c r="B35" s="156" t="s">
        <v>93</v>
      </c>
      <c r="C35" s="157">
        <v>229</v>
      </c>
      <c r="D35" s="165">
        <f t="shared" si="1"/>
        <v>3.3682414543743013E-3</v>
      </c>
      <c r="E35" s="156"/>
      <c r="F35" s="157" t="s">
        <v>107</v>
      </c>
      <c r="G35" s="157">
        <v>12095</v>
      </c>
      <c r="H35" s="166">
        <f t="shared" si="0"/>
        <v>5.6368866303022624E-3</v>
      </c>
    </row>
    <row r="36" spans="2:8" s="157" customFormat="1">
      <c r="B36" s="156" t="s">
        <v>80</v>
      </c>
      <c r="C36" s="157">
        <v>203</v>
      </c>
      <c r="D36" s="165">
        <f t="shared" si="1"/>
        <v>2.9858210272401013E-3</v>
      </c>
      <c r="E36" s="156"/>
      <c r="F36" s="157" t="s">
        <v>96</v>
      </c>
      <c r="G36" s="157">
        <v>11959</v>
      </c>
      <c r="H36" s="166">
        <f t="shared" si="0"/>
        <v>5.5735036967163908E-3</v>
      </c>
    </row>
    <row r="37" spans="2:8" s="157" customFormat="1">
      <c r="B37" s="156" t="s">
        <v>176</v>
      </c>
      <c r="C37" s="157">
        <v>180</v>
      </c>
      <c r="D37" s="165">
        <f t="shared" si="1"/>
        <v>2.647526034006001E-3</v>
      </c>
      <c r="E37" s="156"/>
      <c r="F37" s="157" t="s">
        <v>80</v>
      </c>
      <c r="G37" s="157">
        <v>10792</v>
      </c>
      <c r="H37" s="166">
        <f t="shared" si="0"/>
        <v>5.0296222004317494E-3</v>
      </c>
    </row>
    <row r="38" spans="2:8" s="157" customFormat="1">
      <c r="B38" s="156" t="s">
        <v>101</v>
      </c>
      <c r="C38" s="157">
        <v>176</v>
      </c>
      <c r="D38" s="165">
        <f t="shared" si="1"/>
        <v>2.5886921221392012E-3</v>
      </c>
      <c r="E38" s="156"/>
      <c r="F38" s="157" t="s">
        <v>59</v>
      </c>
      <c r="G38" s="157">
        <v>10122</v>
      </c>
      <c r="H38" s="166">
        <f t="shared" si="0"/>
        <v>4.7173680423248862E-3</v>
      </c>
    </row>
    <row r="39" spans="2:8" s="157" customFormat="1">
      <c r="B39" s="156" t="s">
        <v>61</v>
      </c>
      <c r="C39" s="157">
        <v>174</v>
      </c>
      <c r="D39" s="165">
        <f t="shared" si="1"/>
        <v>2.559275166205801E-3</v>
      </c>
      <c r="E39" s="156"/>
      <c r="F39" s="157" t="s">
        <v>94</v>
      </c>
      <c r="G39" s="157">
        <v>9980</v>
      </c>
      <c r="H39" s="166">
        <f t="shared" si="0"/>
        <v>4.6511888028455206E-3</v>
      </c>
    </row>
    <row r="40" spans="2:8" s="157" customFormat="1">
      <c r="B40" s="156" t="s">
        <v>69</v>
      </c>
      <c r="C40" s="157">
        <v>172</v>
      </c>
      <c r="D40" s="165">
        <f t="shared" si="1"/>
        <v>2.5298582102724009E-3</v>
      </c>
      <c r="E40" s="156"/>
      <c r="F40" s="157" t="s">
        <v>113</v>
      </c>
      <c r="G40" s="157">
        <v>9947</v>
      </c>
      <c r="H40" s="166">
        <f t="shared" ref="H40:H62" si="2">G40/$G$63</f>
        <v>4.6358091204313024E-3</v>
      </c>
    </row>
    <row r="41" spans="2:8" s="157" customFormat="1">
      <c r="B41" s="167" t="s">
        <v>60</v>
      </c>
      <c r="C41" s="168">
        <v>154</v>
      </c>
      <c r="D41" s="165">
        <f t="shared" si="1"/>
        <v>2.265105606871801E-3</v>
      </c>
      <c r="E41" s="156"/>
      <c r="F41" s="157" t="s">
        <v>69</v>
      </c>
      <c r="G41" s="157">
        <v>9892</v>
      </c>
      <c r="H41" s="166">
        <f t="shared" si="2"/>
        <v>4.6101763164076047E-3</v>
      </c>
    </row>
    <row r="42" spans="2:8" s="157" customFormat="1">
      <c r="B42" s="156" t="s">
        <v>77</v>
      </c>
      <c r="C42" s="157">
        <v>149</v>
      </c>
      <c r="D42" s="165">
        <f t="shared" si="1"/>
        <v>2.1915632170383011E-3</v>
      </c>
      <c r="E42" s="156"/>
      <c r="F42" s="157" t="s">
        <v>60</v>
      </c>
      <c r="G42" s="157">
        <v>9095</v>
      </c>
      <c r="H42" s="166">
        <f t="shared" si="2"/>
        <v>4.2387336835551116E-3</v>
      </c>
    </row>
    <row r="43" spans="2:8" s="157" customFormat="1">
      <c r="B43" s="156" t="s">
        <v>109</v>
      </c>
      <c r="C43" s="157">
        <v>132</v>
      </c>
      <c r="D43" s="165">
        <f t="shared" si="1"/>
        <v>1.9415190916044008E-3</v>
      </c>
      <c r="E43" s="156"/>
      <c r="F43" s="157" t="s">
        <v>904</v>
      </c>
      <c r="G43" s="157">
        <v>8964</v>
      </c>
      <c r="H43" s="166">
        <f t="shared" si="2"/>
        <v>4.1776810048804857E-3</v>
      </c>
    </row>
    <row r="44" spans="2:8" s="157" customFormat="1">
      <c r="B44" s="156" t="s">
        <v>74</v>
      </c>
      <c r="C44" s="157">
        <v>132</v>
      </c>
      <c r="D44" s="165">
        <f t="shared" si="1"/>
        <v>1.9415190916044008E-3</v>
      </c>
      <c r="E44" s="156"/>
      <c r="F44" s="157" t="s">
        <v>101</v>
      </c>
      <c r="G44" s="157">
        <v>7820</v>
      </c>
      <c r="H44" s="166">
        <f t="shared" si="2"/>
        <v>3.6445186811875723E-3</v>
      </c>
    </row>
    <row r="45" spans="2:8" s="157" customFormat="1">
      <c r="B45" s="156" t="s">
        <v>113</v>
      </c>
      <c r="C45" s="157">
        <v>131</v>
      </c>
      <c r="D45" s="165">
        <f t="shared" si="1"/>
        <v>1.9268106136377007E-3</v>
      </c>
      <c r="E45" s="156"/>
      <c r="F45" s="157" t="s">
        <v>61</v>
      </c>
      <c r="G45" s="157">
        <v>7558</v>
      </c>
      <c r="H45" s="166">
        <f t="shared" si="2"/>
        <v>3.5224133238383215E-3</v>
      </c>
    </row>
    <row r="46" spans="2:8" s="157" customFormat="1">
      <c r="B46" s="156" t="s">
        <v>99</v>
      </c>
      <c r="C46" s="157">
        <v>94</v>
      </c>
      <c r="D46" s="165">
        <f t="shared" si="1"/>
        <v>1.3825969288698006E-3</v>
      </c>
      <c r="E46" s="156"/>
      <c r="F46" s="157" t="s">
        <v>97</v>
      </c>
      <c r="G46" s="157">
        <v>7386</v>
      </c>
      <c r="H46" s="166">
        <f t="shared" si="2"/>
        <v>3.4422525548914846E-3</v>
      </c>
    </row>
    <row r="47" spans="2:8" s="157" customFormat="1">
      <c r="B47" s="156" t="s">
        <v>111</v>
      </c>
      <c r="C47" s="157">
        <v>83</v>
      </c>
      <c r="D47" s="165">
        <f t="shared" si="1"/>
        <v>1.2208036712361005E-3</v>
      </c>
      <c r="E47" s="156"/>
      <c r="F47" s="157" t="s">
        <v>75</v>
      </c>
      <c r="G47" s="157">
        <v>6639</v>
      </c>
      <c r="H47" s="166">
        <f t="shared" si="2"/>
        <v>3.0941124711514442E-3</v>
      </c>
    </row>
    <row r="48" spans="2:8" s="157" customFormat="1">
      <c r="B48" s="156" t="s">
        <v>112</v>
      </c>
      <c r="C48" s="157">
        <v>80</v>
      </c>
      <c r="D48" s="165">
        <f t="shared" si="1"/>
        <v>1.1766782373360005E-3</v>
      </c>
      <c r="E48" s="156"/>
      <c r="F48" s="157" t="s">
        <v>71</v>
      </c>
      <c r="G48" s="157">
        <v>6010</v>
      </c>
      <c r="H48" s="166">
        <f t="shared" si="2"/>
        <v>2.8009664033167916E-3</v>
      </c>
    </row>
    <row r="49" spans="2:8" s="157" customFormat="1">
      <c r="B49" s="156" t="s">
        <v>65</v>
      </c>
      <c r="C49" s="157">
        <v>72</v>
      </c>
      <c r="D49" s="165">
        <f t="shared" si="1"/>
        <v>1.0590104136024004E-3</v>
      </c>
      <c r="E49" s="156"/>
      <c r="F49" s="157" t="s">
        <v>87</v>
      </c>
      <c r="G49" s="157">
        <v>5614</v>
      </c>
      <c r="H49" s="166">
        <f t="shared" si="2"/>
        <v>2.6164102143461676E-3</v>
      </c>
    </row>
    <row r="50" spans="2:8" s="157" customFormat="1">
      <c r="B50" s="156" t="s">
        <v>75</v>
      </c>
      <c r="C50" s="157">
        <v>67</v>
      </c>
      <c r="D50" s="165">
        <f t="shared" si="1"/>
        <v>9.8546802376890045E-4</v>
      </c>
      <c r="E50" s="156"/>
      <c r="F50" s="157" t="s">
        <v>79</v>
      </c>
      <c r="G50" s="157">
        <v>5613</v>
      </c>
      <c r="H50" s="166">
        <f t="shared" si="2"/>
        <v>2.6159441633639186E-3</v>
      </c>
    </row>
    <row r="51" spans="2:8" s="157" customFormat="1">
      <c r="B51" s="156" t="s">
        <v>97</v>
      </c>
      <c r="C51" s="157">
        <v>63</v>
      </c>
      <c r="D51" s="165">
        <f t="shared" si="1"/>
        <v>9.266341119021004E-4</v>
      </c>
      <c r="E51" s="156"/>
      <c r="F51" s="157" t="s">
        <v>84</v>
      </c>
      <c r="G51" s="157">
        <v>5426</v>
      </c>
      <c r="H51" s="166">
        <f t="shared" si="2"/>
        <v>2.5287926296833465E-3</v>
      </c>
    </row>
    <row r="52" spans="2:8" s="157" customFormat="1">
      <c r="B52" s="156" t="s">
        <v>71</v>
      </c>
      <c r="C52" s="157">
        <v>63</v>
      </c>
      <c r="D52" s="165">
        <f t="shared" si="1"/>
        <v>9.266341119021004E-4</v>
      </c>
      <c r="E52" s="156"/>
      <c r="F52" s="157" t="s">
        <v>95</v>
      </c>
      <c r="G52" s="157">
        <v>4979</v>
      </c>
      <c r="H52" s="166">
        <f t="shared" si="2"/>
        <v>2.320467840618021E-3</v>
      </c>
    </row>
    <row r="53" spans="2:8" s="157" customFormat="1">
      <c r="B53" s="156" t="s">
        <v>95</v>
      </c>
      <c r="C53" s="157">
        <v>62</v>
      </c>
      <c r="D53" s="165">
        <f t="shared" si="1"/>
        <v>9.1192563393540033E-4</v>
      </c>
      <c r="E53" s="156"/>
      <c r="F53" s="157" t="s">
        <v>86</v>
      </c>
      <c r="G53" s="157">
        <v>4326</v>
      </c>
      <c r="H53" s="166">
        <f t="shared" si="2"/>
        <v>2.016136549209391E-3</v>
      </c>
    </row>
    <row r="54" spans="2:8" s="157" customFormat="1">
      <c r="B54" s="156" t="s">
        <v>82</v>
      </c>
      <c r="C54" s="157">
        <v>57</v>
      </c>
      <c r="D54" s="165">
        <f t="shared" si="1"/>
        <v>8.3838324410190031E-4</v>
      </c>
      <c r="E54" s="156"/>
      <c r="F54" s="157" t="s">
        <v>112</v>
      </c>
      <c r="G54" s="157">
        <v>4279</v>
      </c>
      <c r="H54" s="166">
        <f t="shared" si="2"/>
        <v>1.9942321530436857E-3</v>
      </c>
    </row>
    <row r="55" spans="2:8" s="157" customFormat="1">
      <c r="B55" s="156" t="s">
        <v>86</v>
      </c>
      <c r="C55" s="157">
        <v>52</v>
      </c>
      <c r="D55" s="165">
        <f t="shared" si="1"/>
        <v>7.648408542684003E-4</v>
      </c>
      <c r="E55" s="156"/>
      <c r="F55" s="157" t="s">
        <v>111</v>
      </c>
      <c r="G55" s="157">
        <v>4007</v>
      </c>
      <c r="H55" s="166">
        <f t="shared" si="2"/>
        <v>1.8674662858719441E-3</v>
      </c>
    </row>
    <row r="56" spans="2:8" s="157" customFormat="1">
      <c r="B56" s="156" t="s">
        <v>59</v>
      </c>
      <c r="C56" s="157">
        <v>46</v>
      </c>
      <c r="D56" s="165">
        <f t="shared" si="1"/>
        <v>6.7658998646820032E-4</v>
      </c>
      <c r="E56" s="156"/>
      <c r="F56" s="157" t="s">
        <v>73</v>
      </c>
      <c r="G56" s="157">
        <v>3387</v>
      </c>
      <c r="H56" s="166">
        <f t="shared" si="2"/>
        <v>1.578514676877533E-3</v>
      </c>
    </row>
    <row r="57" spans="2:8" s="157" customFormat="1">
      <c r="B57" s="156" t="s">
        <v>64</v>
      </c>
      <c r="C57" s="157">
        <v>35</v>
      </c>
      <c r="D57" s="165">
        <f t="shared" si="1"/>
        <v>5.1479672883450022E-4</v>
      </c>
      <c r="E57" s="156"/>
      <c r="F57" s="157" t="s">
        <v>64</v>
      </c>
      <c r="G57" s="157">
        <v>2973</v>
      </c>
      <c r="H57" s="166">
        <f t="shared" si="2"/>
        <v>1.3855695702264263E-3</v>
      </c>
    </row>
    <row r="58" spans="2:8" s="157" customFormat="1">
      <c r="B58" s="156" t="s">
        <v>84</v>
      </c>
      <c r="C58" s="157">
        <v>33</v>
      </c>
      <c r="D58" s="165">
        <f t="shared" si="1"/>
        <v>4.8537977290110019E-4</v>
      </c>
      <c r="E58" s="156"/>
      <c r="F58" s="157" t="s">
        <v>99</v>
      </c>
      <c r="G58" s="157">
        <v>2783</v>
      </c>
      <c r="H58" s="166">
        <f t="shared" si="2"/>
        <v>1.2970198835991066E-3</v>
      </c>
    </row>
    <row r="59" spans="2:8" s="157" customFormat="1">
      <c r="B59" s="156" t="s">
        <v>73</v>
      </c>
      <c r="C59" s="157">
        <v>28</v>
      </c>
      <c r="D59" s="165">
        <f t="shared" si="1"/>
        <v>4.1183738306760018E-4</v>
      </c>
      <c r="E59" s="156"/>
      <c r="F59" s="157" t="s">
        <v>78</v>
      </c>
      <c r="G59" s="157">
        <v>2754</v>
      </c>
      <c r="H59" s="166">
        <f t="shared" si="2"/>
        <v>1.2835044051138843E-3</v>
      </c>
    </row>
    <row r="60" spans="2:8" s="157" customFormat="1">
      <c r="B60" s="156" t="s">
        <v>173</v>
      </c>
      <c r="C60" s="157">
        <v>17</v>
      </c>
      <c r="D60" s="165">
        <f t="shared" si="1"/>
        <v>2.5004412543390008E-4</v>
      </c>
      <c r="E60" s="156"/>
      <c r="F60" s="157" t="s">
        <v>65</v>
      </c>
      <c r="G60" s="157">
        <v>1857</v>
      </c>
      <c r="H60" s="166">
        <f t="shared" si="2"/>
        <v>8.6545667403648615E-4</v>
      </c>
    </row>
    <row r="61" spans="2:8" s="157" customFormat="1">
      <c r="B61" s="156" t="s">
        <v>62</v>
      </c>
      <c r="C61" s="157">
        <v>14</v>
      </c>
      <c r="D61" s="165">
        <f t="shared" si="1"/>
        <v>2.0591869153380009E-4</v>
      </c>
      <c r="E61" s="156"/>
      <c r="F61" s="157" t="s">
        <v>110</v>
      </c>
      <c r="G61" s="157">
        <v>1781</v>
      </c>
      <c r="H61" s="166">
        <f t="shared" si="2"/>
        <v>8.3003679938555843E-4</v>
      </c>
    </row>
    <row r="62" spans="2:8" s="157" customFormat="1">
      <c r="B62" s="158" t="s">
        <v>110</v>
      </c>
      <c r="C62" s="159">
        <v>5</v>
      </c>
      <c r="D62" s="165">
        <f t="shared" si="1"/>
        <v>7.354238983350003E-5</v>
      </c>
      <c r="E62" s="156"/>
      <c r="F62" s="157" t="s">
        <v>62</v>
      </c>
      <c r="G62" s="157">
        <v>896</v>
      </c>
      <c r="H62" s="166">
        <f t="shared" si="2"/>
        <v>4.1758168009514896E-4</v>
      </c>
    </row>
    <row r="63" spans="2:8" s="157" customFormat="1">
      <c r="B63" s="169" t="s">
        <v>167</v>
      </c>
      <c r="C63" s="170">
        <v>67988</v>
      </c>
      <c r="D63" s="165">
        <f t="shared" si="1"/>
        <v>1</v>
      </c>
      <c r="E63" s="156"/>
      <c r="F63" s="171" t="s">
        <v>116</v>
      </c>
      <c r="G63" s="171">
        <v>2145688</v>
      </c>
      <c r="H63" s="172">
        <f t="shared" ref="H63" si="3">G63/$G$63</f>
        <v>1</v>
      </c>
    </row>
    <row r="64" spans="2:8" s="157" customFormat="1">
      <c r="B64" s="156"/>
      <c r="E64" s="156"/>
    </row>
    <row r="65" spans="2:4">
      <c r="B65" s="163" t="s">
        <v>171</v>
      </c>
      <c r="C65" s="173" t="s">
        <v>2</v>
      </c>
    </row>
    <row r="66" spans="2:4">
      <c r="B66" s="174" t="s">
        <v>90</v>
      </c>
      <c r="C66" s="175">
        <v>0.32208625051479672</v>
      </c>
      <c r="D66" s="166"/>
    </row>
    <row r="67" spans="2:4">
      <c r="B67" s="174" t="s">
        <v>102</v>
      </c>
      <c r="C67" s="175">
        <v>0.14155439195152086</v>
      </c>
      <c r="D67" s="166"/>
    </row>
    <row r="68" spans="2:4">
      <c r="B68" s="174" t="s">
        <v>172</v>
      </c>
      <c r="C68" s="175">
        <v>6.7114784962052129E-2</v>
      </c>
      <c r="D68" s="166"/>
    </row>
    <row r="69" spans="2:4">
      <c r="B69" s="174" t="s">
        <v>92</v>
      </c>
      <c r="C69" s="175">
        <v>5.1950344178384421E-2</v>
      </c>
      <c r="D69" s="166"/>
    </row>
    <row r="70" spans="2:4">
      <c r="B70" s="174" t="s">
        <v>105</v>
      </c>
      <c r="C70" s="175">
        <v>5.1935635700417725E-2</v>
      </c>
      <c r="D70" s="166"/>
    </row>
    <row r="71" spans="2:4">
      <c r="B71" s="174" t="s">
        <v>104</v>
      </c>
      <c r="C71" s="175">
        <v>5.1523798317350121E-2</v>
      </c>
      <c r="D71" s="166"/>
    </row>
    <row r="72" spans="2:4">
      <c r="B72" s="174" t="s">
        <v>83</v>
      </c>
      <c r="C72" s="175">
        <v>4.4463728893334116E-2</v>
      </c>
      <c r="D72" s="166"/>
    </row>
    <row r="73" spans="2:4">
      <c r="B73" s="174" t="s">
        <v>106</v>
      </c>
      <c r="C73" s="175">
        <v>2.6901806201094312E-2</v>
      </c>
      <c r="D73" s="166"/>
    </row>
    <row r="74" spans="2:4">
      <c r="B74" s="174" t="s">
        <v>67</v>
      </c>
      <c r="C74" s="175">
        <v>2.2474554333117611E-2</v>
      </c>
      <c r="D74" s="166"/>
    </row>
    <row r="75" spans="2:4">
      <c r="B75" s="174" t="s">
        <v>88</v>
      </c>
      <c r="C75" s="175">
        <v>2.0944872624580807E-2</v>
      </c>
      <c r="D75" s="166"/>
    </row>
    <row r="76" spans="2:4">
      <c r="B76" s="176" t="s">
        <v>891</v>
      </c>
      <c r="C76" s="177">
        <v>0.19899999999999998</v>
      </c>
      <c r="D76" s="166"/>
    </row>
    <row r="77" spans="2:4">
      <c r="B77" s="178" t="s">
        <v>167</v>
      </c>
      <c r="C77" s="179">
        <v>1</v>
      </c>
    </row>
  </sheetData>
  <autoFilter ref="B7:D63" xr:uid="{00000000-0009-0000-0000-000007000000}"/>
  <sortState xmlns:xlrd2="http://schemas.microsoft.com/office/spreadsheetml/2017/richdata2" ref="F8:H62">
    <sortCondition descending="1" ref="H8:H62"/>
  </sortState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18"/>
  <sheetViews>
    <sheetView showGridLines="0" workbookViewId="0">
      <selection activeCell="A2" sqref="A2"/>
    </sheetView>
  </sheetViews>
  <sheetFormatPr baseColWidth="10" defaultColWidth="11.44140625" defaultRowHeight="14.4"/>
  <cols>
    <col min="1" max="1" width="11.44140625" style="12"/>
    <col min="2" max="2" width="117.109375" style="12" bestFit="1" customWidth="1"/>
    <col min="3" max="3" width="22.33203125" style="13" bestFit="1" customWidth="1"/>
    <col min="4" max="4" width="13.88671875" style="51" bestFit="1" customWidth="1"/>
    <col min="5" max="5" width="11.44140625" style="12"/>
    <col min="6" max="6" width="68" style="12" customWidth="1"/>
    <col min="7" max="7" width="22.33203125" style="13" bestFit="1" customWidth="1"/>
    <col min="8" max="8" width="13.88671875" style="51" bestFit="1" customWidth="1"/>
    <col min="9" max="16384" width="11.44140625" style="12"/>
  </cols>
  <sheetData>
    <row r="1" spans="1:8">
      <c r="A1" s="30" t="s">
        <v>1113</v>
      </c>
    </row>
    <row r="2" spans="1:8">
      <c r="A2" s="3" t="s">
        <v>1115</v>
      </c>
    </row>
    <row r="3" spans="1:8">
      <c r="A3" s="11" t="s">
        <v>162</v>
      </c>
    </row>
    <row r="5" spans="1:8">
      <c r="B5" s="19" t="s">
        <v>201</v>
      </c>
      <c r="C5" s="12"/>
      <c r="F5" s="20" t="s">
        <v>1096</v>
      </c>
    </row>
    <row r="6" spans="1:8">
      <c r="B6" s="14"/>
      <c r="C6" s="15"/>
      <c r="D6" s="49"/>
      <c r="E6" s="17"/>
      <c r="F6" s="14"/>
      <c r="G6" s="15"/>
      <c r="H6" s="49"/>
    </row>
    <row r="7" spans="1:8">
      <c r="B7" s="48" t="s">
        <v>1097</v>
      </c>
      <c r="C7" s="144" t="s">
        <v>1092</v>
      </c>
      <c r="D7" s="50" t="s">
        <v>2</v>
      </c>
      <c r="E7" s="17"/>
      <c r="F7" s="48" t="s">
        <v>1097</v>
      </c>
      <c r="G7" s="144" t="s">
        <v>1092</v>
      </c>
      <c r="H7" s="50" t="s">
        <v>2</v>
      </c>
    </row>
    <row r="8" spans="1:8">
      <c r="B8" s="147" t="s">
        <v>202</v>
      </c>
      <c r="C8" s="150">
        <v>4486</v>
      </c>
      <c r="D8" s="153">
        <f t="shared" ref="D8:D71" si="0">C8/$C$707</f>
        <v>0.20485889122294274</v>
      </c>
      <c r="F8" s="148" t="s">
        <v>203</v>
      </c>
      <c r="G8" s="149">
        <v>3139</v>
      </c>
      <c r="H8" s="145">
        <f>+G8/$G$228</f>
        <v>0.32616375727348296</v>
      </c>
    </row>
    <row r="9" spans="1:8">
      <c r="B9" s="148" t="s">
        <v>217</v>
      </c>
      <c r="C9" s="151">
        <v>1548</v>
      </c>
      <c r="D9" s="145">
        <f t="shared" si="0"/>
        <v>7.0691387341309711E-2</v>
      </c>
      <c r="F9" s="140" t="s">
        <v>204</v>
      </c>
      <c r="G9" s="141">
        <v>1000</v>
      </c>
      <c r="H9" s="145">
        <f t="shared" ref="H9:H72" si="1">+G9/$G$228</f>
        <v>0.10390689941812137</v>
      </c>
    </row>
    <row r="10" spans="1:8">
      <c r="B10" s="148" t="s">
        <v>208</v>
      </c>
      <c r="C10" s="151">
        <v>1337</v>
      </c>
      <c r="D10" s="145">
        <f t="shared" si="0"/>
        <v>6.1055804183030415E-2</v>
      </c>
      <c r="F10" s="140" t="s">
        <v>946</v>
      </c>
      <c r="G10" s="141">
        <v>960</v>
      </c>
      <c r="H10" s="145">
        <f t="shared" si="1"/>
        <v>9.9750623441396513E-2</v>
      </c>
    </row>
    <row r="11" spans="1:8">
      <c r="B11" s="148" t="s">
        <v>784</v>
      </c>
      <c r="C11" s="151">
        <v>969</v>
      </c>
      <c r="D11" s="145">
        <f t="shared" si="0"/>
        <v>4.4250616494657044E-2</v>
      </c>
      <c r="F11" s="140" t="s">
        <v>209</v>
      </c>
      <c r="G11" s="141">
        <v>403</v>
      </c>
      <c r="H11" s="145">
        <f t="shared" si="1"/>
        <v>4.1874480465502913E-2</v>
      </c>
    </row>
    <row r="12" spans="1:8">
      <c r="B12" s="148" t="s">
        <v>205</v>
      </c>
      <c r="C12" s="151">
        <v>840</v>
      </c>
      <c r="D12" s="145">
        <f t="shared" si="0"/>
        <v>3.8359667549547907E-2</v>
      </c>
      <c r="F12" s="140" t="s">
        <v>206</v>
      </c>
      <c r="G12" s="141">
        <v>360</v>
      </c>
      <c r="H12" s="145">
        <f t="shared" si="1"/>
        <v>3.7406483790523692E-2</v>
      </c>
    </row>
    <row r="13" spans="1:8">
      <c r="B13" s="17" t="s">
        <v>211</v>
      </c>
      <c r="C13" s="152">
        <v>408</v>
      </c>
      <c r="D13" s="145">
        <f t="shared" si="0"/>
        <v>1.8631838524066125E-2</v>
      </c>
      <c r="F13" s="140" t="s">
        <v>205</v>
      </c>
      <c r="G13" s="141">
        <v>356</v>
      </c>
      <c r="H13" s="145">
        <f t="shared" si="1"/>
        <v>3.6990856192851203E-2</v>
      </c>
    </row>
    <row r="14" spans="1:8">
      <c r="B14" s="148" t="s">
        <v>215</v>
      </c>
      <c r="C14" s="151">
        <v>407</v>
      </c>
      <c r="D14" s="145">
        <f t="shared" si="0"/>
        <v>1.8586172253173806E-2</v>
      </c>
      <c r="F14" s="140" t="s">
        <v>207</v>
      </c>
      <c r="G14" s="141">
        <v>325</v>
      </c>
      <c r="H14" s="145">
        <f t="shared" si="1"/>
        <v>3.3769742310889445E-2</v>
      </c>
    </row>
    <row r="15" spans="1:8">
      <c r="B15" s="17" t="s">
        <v>498</v>
      </c>
      <c r="C15" s="152">
        <v>395</v>
      </c>
      <c r="D15" s="145">
        <f t="shared" si="0"/>
        <v>1.8038177002465978E-2</v>
      </c>
      <c r="F15" s="140" t="s">
        <v>974</v>
      </c>
      <c r="G15" s="141">
        <v>223</v>
      </c>
      <c r="H15" s="145">
        <f t="shared" si="1"/>
        <v>2.3171238570241063E-2</v>
      </c>
    </row>
    <row r="16" spans="1:8">
      <c r="B16" s="148" t="s">
        <v>210</v>
      </c>
      <c r="C16" s="151">
        <v>379</v>
      </c>
      <c r="D16" s="145">
        <f t="shared" si="0"/>
        <v>1.7307516668188874E-2</v>
      </c>
      <c r="F16" s="140" t="s">
        <v>975</v>
      </c>
      <c r="G16" s="141">
        <v>220</v>
      </c>
      <c r="H16" s="145">
        <f t="shared" si="1"/>
        <v>2.2859517871986701E-2</v>
      </c>
    </row>
    <row r="17" spans="2:8">
      <c r="B17" s="148" t="s">
        <v>977</v>
      </c>
      <c r="C17" s="151">
        <v>303</v>
      </c>
      <c r="D17" s="145">
        <f t="shared" si="0"/>
        <v>1.3836880080372637E-2</v>
      </c>
      <c r="F17" s="140" t="s">
        <v>212</v>
      </c>
      <c r="G17" s="141">
        <v>203</v>
      </c>
      <c r="H17" s="145">
        <f t="shared" si="1"/>
        <v>2.1093100581878636E-2</v>
      </c>
    </row>
    <row r="18" spans="2:8">
      <c r="B18" s="148" t="s">
        <v>976</v>
      </c>
      <c r="C18" s="151">
        <v>296</v>
      </c>
      <c r="D18" s="145">
        <f t="shared" si="0"/>
        <v>1.3517216184126404E-2</v>
      </c>
      <c r="F18" s="140" t="s">
        <v>214</v>
      </c>
      <c r="G18" s="141">
        <v>118</v>
      </c>
      <c r="H18" s="145">
        <f t="shared" si="1"/>
        <v>1.2261014131338321E-2</v>
      </c>
    </row>
    <row r="19" spans="2:8">
      <c r="B19" s="148" t="s">
        <v>213</v>
      </c>
      <c r="C19" s="151">
        <v>244</v>
      </c>
      <c r="D19" s="145">
        <f t="shared" si="0"/>
        <v>1.114257009772582E-2</v>
      </c>
      <c r="F19" s="140" t="s">
        <v>220</v>
      </c>
      <c r="G19" s="141">
        <v>99</v>
      </c>
      <c r="H19" s="145">
        <f t="shared" si="1"/>
        <v>1.0286783042394014E-2</v>
      </c>
    </row>
    <row r="20" spans="2:8">
      <c r="B20" s="148" t="s">
        <v>230</v>
      </c>
      <c r="C20" s="151">
        <v>189</v>
      </c>
      <c r="D20" s="145">
        <f t="shared" si="0"/>
        <v>8.6309251986482777E-3</v>
      </c>
      <c r="F20" s="140" t="s">
        <v>978</v>
      </c>
      <c r="G20" s="141">
        <v>90</v>
      </c>
      <c r="H20" s="145">
        <f t="shared" si="1"/>
        <v>9.3516209476309231E-3</v>
      </c>
    </row>
    <row r="21" spans="2:8">
      <c r="B21" s="148" t="s">
        <v>219</v>
      </c>
      <c r="C21" s="151">
        <v>170</v>
      </c>
      <c r="D21" s="145">
        <f t="shared" si="0"/>
        <v>7.7632660516942188E-3</v>
      </c>
      <c r="F21" s="140" t="s">
        <v>216</v>
      </c>
      <c r="G21" s="141">
        <v>83</v>
      </c>
      <c r="H21" s="145">
        <f t="shared" si="1"/>
        <v>8.6242726517040732E-3</v>
      </c>
    </row>
    <row r="22" spans="2:8">
      <c r="B22" s="17" t="s">
        <v>224</v>
      </c>
      <c r="C22" s="152">
        <v>168</v>
      </c>
      <c r="D22" s="145">
        <f t="shared" si="0"/>
        <v>7.6719335099095804E-3</v>
      </c>
      <c r="F22" s="140" t="s">
        <v>218</v>
      </c>
      <c r="G22" s="141">
        <v>82</v>
      </c>
      <c r="H22" s="145">
        <f t="shared" si="1"/>
        <v>8.5203657522859525E-3</v>
      </c>
    </row>
    <row r="23" spans="2:8">
      <c r="B23" s="148" t="s">
        <v>221</v>
      </c>
      <c r="C23" s="151">
        <v>168</v>
      </c>
      <c r="D23" s="145">
        <f t="shared" si="0"/>
        <v>7.6719335099095804E-3</v>
      </c>
      <c r="F23" s="140" t="s">
        <v>222</v>
      </c>
      <c r="G23" s="141">
        <v>76</v>
      </c>
      <c r="H23" s="145">
        <f t="shared" si="1"/>
        <v>7.8969243557772233E-3</v>
      </c>
    </row>
    <row r="24" spans="2:8">
      <c r="B24" s="148" t="s">
        <v>223</v>
      </c>
      <c r="C24" s="151">
        <v>167</v>
      </c>
      <c r="D24" s="145">
        <f t="shared" si="0"/>
        <v>7.6262672390172617E-3</v>
      </c>
      <c r="F24" s="140" t="s">
        <v>231</v>
      </c>
      <c r="G24" s="141">
        <v>75</v>
      </c>
      <c r="H24" s="145">
        <f t="shared" si="1"/>
        <v>7.7930174563591026E-3</v>
      </c>
    </row>
    <row r="25" spans="2:8">
      <c r="B25" s="148" t="s">
        <v>226</v>
      </c>
      <c r="C25" s="151">
        <v>155</v>
      </c>
      <c r="D25" s="145">
        <f t="shared" si="0"/>
        <v>7.0782719883094349E-3</v>
      </c>
      <c r="F25" s="140" t="s">
        <v>225</v>
      </c>
      <c r="G25" s="141">
        <v>67</v>
      </c>
      <c r="H25" s="145">
        <f t="shared" si="1"/>
        <v>6.9617622610141311E-3</v>
      </c>
    </row>
    <row r="26" spans="2:8">
      <c r="B26" s="17" t="s">
        <v>228</v>
      </c>
      <c r="C26" s="152">
        <v>152</v>
      </c>
      <c r="D26" s="145">
        <f t="shared" si="0"/>
        <v>6.9412731756324777E-3</v>
      </c>
      <c r="F26" s="140" t="s">
        <v>227</v>
      </c>
      <c r="G26" s="141">
        <v>60</v>
      </c>
      <c r="H26" s="145">
        <f t="shared" si="1"/>
        <v>6.2344139650872821E-3</v>
      </c>
    </row>
    <row r="27" spans="2:8">
      <c r="B27" s="148" t="s">
        <v>786</v>
      </c>
      <c r="C27" s="151">
        <v>148</v>
      </c>
      <c r="D27" s="145">
        <f t="shared" si="0"/>
        <v>6.7586080920632018E-3</v>
      </c>
      <c r="F27" s="140" t="s">
        <v>393</v>
      </c>
      <c r="G27" s="141">
        <v>59</v>
      </c>
      <c r="H27" s="145">
        <f t="shared" si="1"/>
        <v>6.1305070656691605E-3</v>
      </c>
    </row>
    <row r="28" spans="2:8">
      <c r="B28" s="17" t="s">
        <v>232</v>
      </c>
      <c r="C28" s="152">
        <v>143</v>
      </c>
      <c r="D28" s="145">
        <f t="shared" si="0"/>
        <v>6.5302767376016072E-3</v>
      </c>
      <c r="F28" s="140" t="s">
        <v>229</v>
      </c>
      <c r="G28" s="141">
        <v>57</v>
      </c>
      <c r="H28" s="145">
        <f t="shared" si="1"/>
        <v>5.9226932668329174E-3</v>
      </c>
    </row>
    <row r="29" spans="2:8">
      <c r="B29" s="17" t="s">
        <v>979</v>
      </c>
      <c r="C29" s="152">
        <v>137</v>
      </c>
      <c r="D29" s="145">
        <f t="shared" si="0"/>
        <v>6.2562791122476938E-3</v>
      </c>
      <c r="F29" s="140" t="s">
        <v>355</v>
      </c>
      <c r="G29" s="141">
        <v>47</v>
      </c>
      <c r="H29" s="145">
        <f t="shared" si="1"/>
        <v>4.8836242726517038E-3</v>
      </c>
    </row>
    <row r="30" spans="2:8">
      <c r="B30" s="17" t="s">
        <v>235</v>
      </c>
      <c r="C30" s="152">
        <v>134</v>
      </c>
      <c r="D30" s="145">
        <f t="shared" si="0"/>
        <v>6.1192802995707367E-3</v>
      </c>
      <c r="F30" s="140" t="s">
        <v>233</v>
      </c>
      <c r="G30" s="141">
        <v>45</v>
      </c>
      <c r="H30" s="145">
        <f t="shared" si="1"/>
        <v>4.6758104738154616E-3</v>
      </c>
    </row>
    <row r="31" spans="2:8">
      <c r="B31" s="17" t="s">
        <v>947</v>
      </c>
      <c r="C31" s="152">
        <v>134</v>
      </c>
      <c r="D31" s="145">
        <f t="shared" si="0"/>
        <v>6.1192802995707367E-3</v>
      </c>
      <c r="F31" s="140" t="s">
        <v>234</v>
      </c>
      <c r="G31" s="141">
        <v>45</v>
      </c>
      <c r="H31" s="145">
        <f t="shared" si="1"/>
        <v>4.6758104738154616E-3</v>
      </c>
    </row>
    <row r="32" spans="2:8">
      <c r="B32" s="148" t="s">
        <v>350</v>
      </c>
      <c r="C32" s="151">
        <v>122</v>
      </c>
      <c r="D32" s="145">
        <f t="shared" si="0"/>
        <v>5.5712850488629099E-3</v>
      </c>
      <c r="F32" s="140" t="s">
        <v>254</v>
      </c>
      <c r="G32" s="141">
        <v>44</v>
      </c>
      <c r="H32" s="145">
        <f t="shared" si="1"/>
        <v>4.57190357439734E-3</v>
      </c>
    </row>
    <row r="33" spans="2:8">
      <c r="B33" s="148" t="s">
        <v>248</v>
      </c>
      <c r="C33" s="151">
        <v>118</v>
      </c>
      <c r="D33" s="145">
        <f t="shared" si="0"/>
        <v>5.388619965293634E-3</v>
      </c>
      <c r="F33" s="140" t="s">
        <v>236</v>
      </c>
      <c r="G33" s="141">
        <v>43</v>
      </c>
      <c r="H33" s="145">
        <f t="shared" si="1"/>
        <v>4.4679966749792185E-3</v>
      </c>
    </row>
    <row r="34" spans="2:8">
      <c r="B34" s="148" t="s">
        <v>240</v>
      </c>
      <c r="C34" s="151">
        <v>117</v>
      </c>
      <c r="D34" s="145">
        <f t="shared" si="0"/>
        <v>5.3429536944013152E-3</v>
      </c>
      <c r="F34" s="140" t="s">
        <v>237</v>
      </c>
      <c r="G34" s="141">
        <v>40</v>
      </c>
      <c r="H34" s="145">
        <f t="shared" si="1"/>
        <v>4.1562759767248547E-3</v>
      </c>
    </row>
    <row r="35" spans="2:8">
      <c r="B35" s="148" t="s">
        <v>243</v>
      </c>
      <c r="C35" s="151">
        <v>112</v>
      </c>
      <c r="D35" s="145">
        <f t="shared" si="0"/>
        <v>5.1146223399397206E-3</v>
      </c>
      <c r="F35" s="140" t="s">
        <v>239</v>
      </c>
      <c r="G35" s="141">
        <v>35</v>
      </c>
      <c r="H35" s="145">
        <f t="shared" si="1"/>
        <v>3.6367414796342479E-3</v>
      </c>
    </row>
    <row r="36" spans="2:8">
      <c r="B36" s="148" t="s">
        <v>267</v>
      </c>
      <c r="C36" s="151">
        <v>111</v>
      </c>
      <c r="D36" s="145">
        <f t="shared" si="0"/>
        <v>5.0689560690474018E-3</v>
      </c>
      <c r="F36" s="140" t="s">
        <v>241</v>
      </c>
      <c r="G36" s="141">
        <v>34</v>
      </c>
      <c r="H36" s="145">
        <f t="shared" si="1"/>
        <v>3.5328345802161263E-3</v>
      </c>
    </row>
    <row r="37" spans="2:8">
      <c r="B37" s="148" t="s">
        <v>238</v>
      </c>
      <c r="C37" s="151">
        <v>110</v>
      </c>
      <c r="D37" s="145">
        <f t="shared" si="0"/>
        <v>5.0232897981550831E-3</v>
      </c>
      <c r="F37" s="140" t="s">
        <v>920</v>
      </c>
      <c r="G37" s="141">
        <v>34</v>
      </c>
      <c r="H37" s="145">
        <f t="shared" si="1"/>
        <v>3.5328345802161263E-3</v>
      </c>
    </row>
    <row r="38" spans="2:8">
      <c r="B38" s="148" t="s">
        <v>242</v>
      </c>
      <c r="C38" s="151">
        <v>105</v>
      </c>
      <c r="D38" s="145">
        <f t="shared" si="0"/>
        <v>4.7949584436934884E-3</v>
      </c>
      <c r="F38" s="140" t="s">
        <v>328</v>
      </c>
      <c r="G38" s="141">
        <v>31</v>
      </c>
      <c r="H38" s="145">
        <f t="shared" si="1"/>
        <v>3.2211138819617621E-3</v>
      </c>
    </row>
    <row r="39" spans="2:8">
      <c r="B39" s="148" t="s">
        <v>245</v>
      </c>
      <c r="C39" s="151">
        <v>102</v>
      </c>
      <c r="D39" s="145">
        <f t="shared" si="0"/>
        <v>4.6579596310165313E-3</v>
      </c>
      <c r="F39" s="140" t="s">
        <v>244</v>
      </c>
      <c r="G39" s="141">
        <v>31</v>
      </c>
      <c r="H39" s="145">
        <f t="shared" si="1"/>
        <v>3.2211138819617621E-3</v>
      </c>
    </row>
    <row r="40" spans="2:8">
      <c r="B40" s="148" t="s">
        <v>247</v>
      </c>
      <c r="C40" s="151">
        <v>101</v>
      </c>
      <c r="D40" s="145">
        <f t="shared" si="0"/>
        <v>4.6122933601242125E-3</v>
      </c>
      <c r="F40" s="140" t="s">
        <v>246</v>
      </c>
      <c r="G40" s="141">
        <v>30</v>
      </c>
      <c r="H40" s="145">
        <f t="shared" si="1"/>
        <v>3.117206982543641E-3</v>
      </c>
    </row>
    <row r="41" spans="2:8">
      <c r="B41" s="148" t="s">
        <v>298</v>
      </c>
      <c r="C41" s="151">
        <v>98</v>
      </c>
      <c r="D41" s="145">
        <f t="shared" si="0"/>
        <v>4.4752945474472554E-3</v>
      </c>
      <c r="F41" s="140" t="s">
        <v>921</v>
      </c>
      <c r="G41" s="141">
        <v>30</v>
      </c>
      <c r="H41" s="145">
        <f t="shared" si="1"/>
        <v>3.117206982543641E-3</v>
      </c>
    </row>
    <row r="42" spans="2:8">
      <c r="B42" s="148" t="s">
        <v>256</v>
      </c>
      <c r="C42" s="151">
        <v>94</v>
      </c>
      <c r="D42" s="145">
        <f t="shared" si="0"/>
        <v>4.2926294638779795E-3</v>
      </c>
      <c r="F42" s="140" t="s">
        <v>249</v>
      </c>
      <c r="G42" s="141">
        <v>27</v>
      </c>
      <c r="H42" s="145">
        <f t="shared" si="1"/>
        <v>2.8054862842892768E-3</v>
      </c>
    </row>
    <row r="43" spans="2:8">
      <c r="B43" s="148" t="s">
        <v>250</v>
      </c>
      <c r="C43" s="151">
        <v>92</v>
      </c>
      <c r="D43" s="145">
        <f t="shared" si="0"/>
        <v>4.201296922093342E-3</v>
      </c>
      <c r="F43" s="140" t="s">
        <v>272</v>
      </c>
      <c r="G43" s="141">
        <v>25</v>
      </c>
      <c r="H43" s="145">
        <f t="shared" si="1"/>
        <v>2.5976724854530342E-3</v>
      </c>
    </row>
    <row r="44" spans="2:8">
      <c r="B44" s="148" t="s">
        <v>251</v>
      </c>
      <c r="C44" s="151">
        <v>91</v>
      </c>
      <c r="D44" s="145">
        <f t="shared" si="0"/>
        <v>4.1556306512010232E-3</v>
      </c>
      <c r="F44" s="140" t="s">
        <v>924</v>
      </c>
      <c r="G44" s="141">
        <v>25</v>
      </c>
      <c r="H44" s="145">
        <f t="shared" si="1"/>
        <v>2.5976724854530342E-3</v>
      </c>
    </row>
    <row r="45" spans="2:8">
      <c r="B45" s="148" t="s">
        <v>253</v>
      </c>
      <c r="C45" s="151">
        <v>90</v>
      </c>
      <c r="D45" s="145">
        <f t="shared" si="0"/>
        <v>4.1099643803087036E-3</v>
      </c>
      <c r="F45" s="140" t="s">
        <v>252</v>
      </c>
      <c r="G45" s="141">
        <v>24</v>
      </c>
      <c r="H45" s="145">
        <f t="shared" si="1"/>
        <v>2.4937655860349127E-3</v>
      </c>
    </row>
    <row r="46" spans="2:8">
      <c r="B46" s="148" t="s">
        <v>339</v>
      </c>
      <c r="C46" s="151">
        <v>90</v>
      </c>
      <c r="D46" s="145">
        <f t="shared" si="0"/>
        <v>4.1099643803087036E-3</v>
      </c>
      <c r="F46" s="140" t="s">
        <v>255</v>
      </c>
      <c r="G46" s="141">
        <v>23</v>
      </c>
      <c r="H46" s="145">
        <f t="shared" si="1"/>
        <v>2.3898586866167915E-3</v>
      </c>
    </row>
    <row r="47" spans="2:8">
      <c r="B47" s="148" t="s">
        <v>257</v>
      </c>
      <c r="C47" s="151">
        <v>89</v>
      </c>
      <c r="D47" s="145">
        <f t="shared" si="0"/>
        <v>4.0642981094163848E-3</v>
      </c>
      <c r="F47" s="140" t="s">
        <v>1093</v>
      </c>
      <c r="G47" s="141">
        <v>23</v>
      </c>
      <c r="H47" s="145">
        <f t="shared" si="1"/>
        <v>2.3898586866167915E-3</v>
      </c>
    </row>
    <row r="48" spans="2:8">
      <c r="B48" s="148" t="s">
        <v>264</v>
      </c>
      <c r="C48" s="151">
        <v>88</v>
      </c>
      <c r="D48" s="145">
        <f t="shared" si="0"/>
        <v>4.0186318385240661E-3</v>
      </c>
      <c r="F48" s="140" t="s">
        <v>258</v>
      </c>
      <c r="G48" s="141">
        <v>23</v>
      </c>
      <c r="H48" s="145">
        <f t="shared" si="1"/>
        <v>2.3898586866167915E-3</v>
      </c>
    </row>
    <row r="49" spans="2:8">
      <c r="B49" s="148" t="s">
        <v>980</v>
      </c>
      <c r="C49" s="151">
        <v>87</v>
      </c>
      <c r="D49" s="145">
        <f t="shared" si="0"/>
        <v>3.9729655676317473E-3</v>
      </c>
      <c r="F49" s="140" t="s">
        <v>981</v>
      </c>
      <c r="G49" s="141">
        <v>22</v>
      </c>
      <c r="H49" s="145">
        <f t="shared" si="1"/>
        <v>2.28595178719867E-3</v>
      </c>
    </row>
    <row r="50" spans="2:8">
      <c r="B50" s="148" t="s">
        <v>269</v>
      </c>
      <c r="C50" s="151">
        <v>84</v>
      </c>
      <c r="D50" s="145">
        <f t="shared" si="0"/>
        <v>3.8359667549547902E-3</v>
      </c>
      <c r="F50" s="140" t="s">
        <v>262</v>
      </c>
      <c r="G50" s="141">
        <v>20</v>
      </c>
      <c r="H50" s="145">
        <f t="shared" si="1"/>
        <v>2.0781379883624274E-3</v>
      </c>
    </row>
    <row r="51" spans="2:8">
      <c r="B51" s="148" t="s">
        <v>286</v>
      </c>
      <c r="C51" s="151">
        <v>80</v>
      </c>
      <c r="D51" s="145">
        <f t="shared" si="0"/>
        <v>3.6533016713855147E-3</v>
      </c>
      <c r="F51" s="140" t="s">
        <v>301</v>
      </c>
      <c r="G51" s="141">
        <v>20</v>
      </c>
      <c r="H51" s="145">
        <f t="shared" si="1"/>
        <v>2.0781379883624274E-3</v>
      </c>
    </row>
    <row r="52" spans="2:8">
      <c r="B52" s="148" t="s">
        <v>259</v>
      </c>
      <c r="C52" s="151">
        <v>79</v>
      </c>
      <c r="D52" s="145">
        <f t="shared" si="0"/>
        <v>3.6076354004931956E-3</v>
      </c>
      <c r="F52" s="140" t="s">
        <v>263</v>
      </c>
      <c r="G52" s="141">
        <v>20</v>
      </c>
      <c r="H52" s="145">
        <f t="shared" si="1"/>
        <v>2.0781379883624274E-3</v>
      </c>
    </row>
    <row r="53" spans="2:8">
      <c r="B53" s="148" t="s">
        <v>260</v>
      </c>
      <c r="C53" s="151">
        <v>79</v>
      </c>
      <c r="D53" s="145">
        <f t="shared" si="0"/>
        <v>3.6076354004931956E-3</v>
      </c>
      <c r="F53" s="140" t="s">
        <v>283</v>
      </c>
      <c r="G53" s="141">
        <v>20</v>
      </c>
      <c r="H53" s="145">
        <f t="shared" si="1"/>
        <v>2.0781379883624274E-3</v>
      </c>
    </row>
    <row r="54" spans="2:8">
      <c r="B54" s="148" t="s">
        <v>261</v>
      </c>
      <c r="C54" s="151">
        <v>79</v>
      </c>
      <c r="D54" s="145">
        <f t="shared" si="0"/>
        <v>3.6076354004931956E-3</v>
      </c>
      <c r="F54" s="140" t="s">
        <v>265</v>
      </c>
      <c r="G54" s="141">
        <v>19</v>
      </c>
      <c r="H54" s="145">
        <f t="shared" si="1"/>
        <v>1.9742310889443058E-3</v>
      </c>
    </row>
    <row r="55" spans="2:8">
      <c r="B55" s="148" t="s">
        <v>982</v>
      </c>
      <c r="C55" s="151">
        <v>78</v>
      </c>
      <c r="D55" s="145">
        <f t="shared" si="0"/>
        <v>3.5619691296008768E-3</v>
      </c>
      <c r="F55" s="140" t="s">
        <v>268</v>
      </c>
      <c r="G55" s="141">
        <v>19</v>
      </c>
      <c r="H55" s="145">
        <f t="shared" si="1"/>
        <v>1.9742310889443058E-3</v>
      </c>
    </row>
    <row r="56" spans="2:8">
      <c r="B56" s="148" t="s">
        <v>266</v>
      </c>
      <c r="C56" s="151">
        <v>74</v>
      </c>
      <c r="D56" s="145">
        <f t="shared" si="0"/>
        <v>3.3793040460316009E-3</v>
      </c>
      <c r="F56" s="140" t="s">
        <v>270</v>
      </c>
      <c r="G56" s="141">
        <v>18</v>
      </c>
      <c r="H56" s="145">
        <f t="shared" si="1"/>
        <v>1.8703241895261845E-3</v>
      </c>
    </row>
    <row r="57" spans="2:8">
      <c r="B57" s="148" t="s">
        <v>271</v>
      </c>
      <c r="C57" s="151">
        <v>70</v>
      </c>
      <c r="D57" s="145">
        <f t="shared" si="0"/>
        <v>3.1966389624623255E-3</v>
      </c>
      <c r="F57" s="140" t="s">
        <v>275</v>
      </c>
      <c r="G57" s="141">
        <v>17</v>
      </c>
      <c r="H57" s="145">
        <f t="shared" si="1"/>
        <v>1.7664172901080632E-3</v>
      </c>
    </row>
    <row r="58" spans="2:8">
      <c r="B58" s="148" t="s">
        <v>273</v>
      </c>
      <c r="C58" s="151">
        <v>68</v>
      </c>
      <c r="D58" s="145">
        <f t="shared" si="0"/>
        <v>3.1053064206776875E-3</v>
      </c>
      <c r="F58" s="140" t="s">
        <v>276</v>
      </c>
      <c r="G58" s="141">
        <v>17</v>
      </c>
      <c r="H58" s="145">
        <f t="shared" si="1"/>
        <v>1.7664172901080632E-3</v>
      </c>
    </row>
    <row r="59" spans="2:8">
      <c r="B59" s="148" t="s">
        <v>306</v>
      </c>
      <c r="C59" s="151">
        <v>68</v>
      </c>
      <c r="D59" s="145">
        <f t="shared" si="0"/>
        <v>3.1053064206776875E-3</v>
      </c>
      <c r="F59" s="140" t="s">
        <v>278</v>
      </c>
      <c r="G59" s="141">
        <v>17</v>
      </c>
      <c r="H59" s="145">
        <f t="shared" si="1"/>
        <v>1.7664172901080632E-3</v>
      </c>
    </row>
    <row r="60" spans="2:8">
      <c r="B60" s="148" t="s">
        <v>274</v>
      </c>
      <c r="C60" s="151">
        <v>66</v>
      </c>
      <c r="D60" s="145">
        <f t="shared" si="0"/>
        <v>3.0139738788930496E-3</v>
      </c>
      <c r="F60" s="140" t="s">
        <v>280</v>
      </c>
      <c r="G60" s="141">
        <v>17</v>
      </c>
      <c r="H60" s="145">
        <f t="shared" si="1"/>
        <v>1.7664172901080632E-3</v>
      </c>
    </row>
    <row r="61" spans="2:8">
      <c r="B61" s="148" t="s">
        <v>277</v>
      </c>
      <c r="C61" s="151">
        <v>65</v>
      </c>
      <c r="D61" s="145">
        <f t="shared" si="0"/>
        <v>2.9683076080007308E-3</v>
      </c>
      <c r="F61" s="140" t="s">
        <v>282</v>
      </c>
      <c r="G61" s="141">
        <v>17</v>
      </c>
      <c r="H61" s="145">
        <f t="shared" si="1"/>
        <v>1.7664172901080632E-3</v>
      </c>
    </row>
    <row r="62" spans="2:8">
      <c r="B62" s="148" t="s">
        <v>279</v>
      </c>
      <c r="C62" s="151">
        <v>63</v>
      </c>
      <c r="D62" s="145">
        <f t="shared" si="0"/>
        <v>2.8769750662160929E-3</v>
      </c>
      <c r="F62" s="140" t="s">
        <v>285</v>
      </c>
      <c r="G62" s="141">
        <v>17</v>
      </c>
      <c r="H62" s="145">
        <f t="shared" si="1"/>
        <v>1.7664172901080632E-3</v>
      </c>
    </row>
    <row r="63" spans="2:8">
      <c r="B63" s="148" t="s">
        <v>281</v>
      </c>
      <c r="C63" s="151">
        <v>62</v>
      </c>
      <c r="D63" s="145">
        <f t="shared" si="0"/>
        <v>2.8313087953237737E-3</v>
      </c>
      <c r="F63" s="140" t="s">
        <v>287</v>
      </c>
      <c r="G63" s="141">
        <v>16</v>
      </c>
      <c r="H63" s="145">
        <f t="shared" si="1"/>
        <v>1.6625103906899418E-3</v>
      </c>
    </row>
    <row r="64" spans="2:8">
      <c r="B64" s="148" t="s">
        <v>284</v>
      </c>
      <c r="C64" s="151">
        <v>60</v>
      </c>
      <c r="D64" s="145">
        <f t="shared" si="0"/>
        <v>2.7399762535391362E-3</v>
      </c>
      <c r="F64" s="140" t="s">
        <v>289</v>
      </c>
      <c r="G64" s="141">
        <v>16</v>
      </c>
      <c r="H64" s="145">
        <f t="shared" si="1"/>
        <v>1.6625103906899418E-3</v>
      </c>
    </row>
    <row r="65" spans="2:8">
      <c r="B65" s="148" t="s">
        <v>290</v>
      </c>
      <c r="C65" s="151">
        <v>59</v>
      </c>
      <c r="D65" s="145">
        <f t="shared" si="0"/>
        <v>2.694309982646817E-3</v>
      </c>
      <c r="F65" s="140" t="s">
        <v>291</v>
      </c>
      <c r="G65" s="141">
        <v>16</v>
      </c>
      <c r="H65" s="145">
        <f t="shared" si="1"/>
        <v>1.6625103906899418E-3</v>
      </c>
    </row>
    <row r="66" spans="2:8">
      <c r="B66" s="17" t="s">
        <v>288</v>
      </c>
      <c r="C66" s="152">
        <v>56</v>
      </c>
      <c r="D66" s="145">
        <f t="shared" si="0"/>
        <v>2.5573111699698603E-3</v>
      </c>
      <c r="F66" s="140" t="s">
        <v>983</v>
      </c>
      <c r="G66" s="141">
        <v>16</v>
      </c>
      <c r="H66" s="145">
        <f t="shared" si="1"/>
        <v>1.6625103906899418E-3</v>
      </c>
    </row>
    <row r="67" spans="2:8">
      <c r="B67" s="148" t="s">
        <v>302</v>
      </c>
      <c r="C67" s="151">
        <v>54</v>
      </c>
      <c r="D67" s="145">
        <f t="shared" si="0"/>
        <v>2.4659786281852223E-3</v>
      </c>
      <c r="F67" s="140" t="s">
        <v>294</v>
      </c>
      <c r="G67" s="141">
        <v>15</v>
      </c>
      <c r="H67" s="145">
        <f t="shared" si="1"/>
        <v>1.5586034912718205E-3</v>
      </c>
    </row>
    <row r="68" spans="2:8">
      <c r="B68" s="17" t="s">
        <v>292</v>
      </c>
      <c r="C68" s="152">
        <v>53</v>
      </c>
      <c r="D68" s="145">
        <f t="shared" si="0"/>
        <v>2.4203123572929036E-3</v>
      </c>
      <c r="F68" s="140" t="s">
        <v>296</v>
      </c>
      <c r="G68" s="141">
        <v>15</v>
      </c>
      <c r="H68" s="145">
        <f t="shared" si="1"/>
        <v>1.5586034912718205E-3</v>
      </c>
    </row>
    <row r="69" spans="2:8">
      <c r="B69" s="148" t="s">
        <v>293</v>
      </c>
      <c r="C69" s="151">
        <v>50</v>
      </c>
      <c r="D69" s="145">
        <f t="shared" si="0"/>
        <v>2.2833135446159464E-3</v>
      </c>
      <c r="F69" s="140" t="s">
        <v>297</v>
      </c>
      <c r="G69" s="141">
        <v>14</v>
      </c>
      <c r="H69" s="145">
        <f t="shared" si="1"/>
        <v>1.4546965918536992E-3</v>
      </c>
    </row>
    <row r="70" spans="2:8">
      <c r="B70" s="148" t="s">
        <v>295</v>
      </c>
      <c r="C70" s="151">
        <v>49</v>
      </c>
      <c r="D70" s="145">
        <f t="shared" si="0"/>
        <v>2.2376472737236277E-3</v>
      </c>
      <c r="F70" s="140" t="s">
        <v>984</v>
      </c>
      <c r="G70" s="141">
        <v>14</v>
      </c>
      <c r="H70" s="145">
        <f t="shared" si="1"/>
        <v>1.4546965918536992E-3</v>
      </c>
    </row>
    <row r="71" spans="2:8">
      <c r="B71" s="148" t="s">
        <v>299</v>
      </c>
      <c r="C71" s="151">
        <v>49</v>
      </c>
      <c r="D71" s="145">
        <f t="shared" si="0"/>
        <v>2.2376472737236277E-3</v>
      </c>
      <c r="F71" s="140" t="s">
        <v>305</v>
      </c>
      <c r="G71" s="141">
        <v>14</v>
      </c>
      <c r="H71" s="145">
        <f t="shared" si="1"/>
        <v>1.4546965918536992E-3</v>
      </c>
    </row>
    <row r="72" spans="2:8">
      <c r="B72" s="148" t="s">
        <v>301</v>
      </c>
      <c r="C72" s="151">
        <v>48</v>
      </c>
      <c r="D72" s="145">
        <f t="shared" ref="D72:D135" si="2">C72/$C$707</f>
        <v>2.1919810028313089E-3</v>
      </c>
      <c r="F72" s="140" t="s">
        <v>300</v>
      </c>
      <c r="G72" s="141">
        <v>14</v>
      </c>
      <c r="H72" s="145">
        <f t="shared" si="1"/>
        <v>1.4546965918536992E-3</v>
      </c>
    </row>
    <row r="73" spans="2:8">
      <c r="B73" s="17" t="s">
        <v>484</v>
      </c>
      <c r="C73" s="152">
        <v>47</v>
      </c>
      <c r="D73" s="145">
        <f t="shared" si="2"/>
        <v>2.1463147319389897E-3</v>
      </c>
      <c r="F73" s="140" t="s">
        <v>304</v>
      </c>
      <c r="G73" s="141">
        <v>13</v>
      </c>
      <c r="H73" s="145">
        <f t="shared" ref="H73:H136" si="3">+G73/$G$228</f>
        <v>1.3507896924355777E-3</v>
      </c>
    </row>
    <row r="74" spans="2:8">
      <c r="B74" s="148" t="s">
        <v>303</v>
      </c>
      <c r="C74" s="151">
        <v>46</v>
      </c>
      <c r="D74" s="145">
        <f t="shared" si="2"/>
        <v>2.100648461046671E-3</v>
      </c>
      <c r="F74" s="140" t="s">
        <v>986</v>
      </c>
      <c r="G74" s="141">
        <v>12</v>
      </c>
      <c r="H74" s="145">
        <f t="shared" si="3"/>
        <v>1.2468827930174563E-3</v>
      </c>
    </row>
    <row r="75" spans="2:8">
      <c r="B75" s="17" t="s">
        <v>948</v>
      </c>
      <c r="C75" s="152">
        <v>46</v>
      </c>
      <c r="D75" s="145">
        <f t="shared" si="2"/>
        <v>2.100648461046671E-3</v>
      </c>
      <c r="F75" s="140" t="s">
        <v>988</v>
      </c>
      <c r="G75" s="141">
        <v>12</v>
      </c>
      <c r="H75" s="145">
        <f t="shared" si="3"/>
        <v>1.2468827930174563E-3</v>
      </c>
    </row>
    <row r="76" spans="2:8">
      <c r="B76" s="148" t="s">
        <v>471</v>
      </c>
      <c r="C76" s="151">
        <v>46</v>
      </c>
      <c r="D76" s="145">
        <f t="shared" si="2"/>
        <v>2.100648461046671E-3</v>
      </c>
      <c r="F76" s="140" t="s">
        <v>351</v>
      </c>
      <c r="G76" s="141">
        <v>12</v>
      </c>
      <c r="H76" s="145">
        <f t="shared" si="3"/>
        <v>1.2468827930174563E-3</v>
      </c>
    </row>
    <row r="77" spans="2:8">
      <c r="B77" s="148" t="s">
        <v>985</v>
      </c>
      <c r="C77" s="151">
        <v>45</v>
      </c>
      <c r="D77" s="145">
        <f t="shared" si="2"/>
        <v>2.0549821901543518E-3</v>
      </c>
      <c r="F77" s="140" t="s">
        <v>308</v>
      </c>
      <c r="G77" s="141">
        <v>12</v>
      </c>
      <c r="H77" s="145">
        <f t="shared" si="3"/>
        <v>1.2468827930174563E-3</v>
      </c>
    </row>
    <row r="78" spans="2:8">
      <c r="B78" s="148" t="s">
        <v>987</v>
      </c>
      <c r="C78" s="151">
        <v>44</v>
      </c>
      <c r="D78" s="145">
        <f t="shared" si="2"/>
        <v>2.009315919262033E-3</v>
      </c>
      <c r="F78" s="140" t="s">
        <v>310</v>
      </c>
      <c r="G78" s="141">
        <v>12</v>
      </c>
      <c r="H78" s="145">
        <f t="shared" si="3"/>
        <v>1.2468827930174563E-3</v>
      </c>
    </row>
    <row r="79" spans="2:8">
      <c r="B79" s="148" t="s">
        <v>989</v>
      </c>
      <c r="C79" s="151">
        <v>44</v>
      </c>
      <c r="D79" s="145">
        <f t="shared" si="2"/>
        <v>2.009315919262033E-3</v>
      </c>
      <c r="F79" s="140" t="s">
        <v>990</v>
      </c>
      <c r="G79" s="141">
        <v>12</v>
      </c>
      <c r="H79" s="145">
        <f t="shared" si="3"/>
        <v>1.2468827930174563E-3</v>
      </c>
    </row>
    <row r="80" spans="2:8">
      <c r="B80" s="148" t="s">
        <v>307</v>
      </c>
      <c r="C80" s="151">
        <v>44</v>
      </c>
      <c r="D80" s="145">
        <f t="shared" si="2"/>
        <v>2.009315919262033E-3</v>
      </c>
      <c r="F80" s="140" t="s">
        <v>991</v>
      </c>
      <c r="G80" s="141">
        <v>12</v>
      </c>
      <c r="H80" s="145">
        <f t="shared" si="3"/>
        <v>1.2468827930174563E-3</v>
      </c>
    </row>
    <row r="81" spans="2:8">
      <c r="B81" s="148" t="s">
        <v>309</v>
      </c>
      <c r="C81" s="151">
        <v>43</v>
      </c>
      <c r="D81" s="145">
        <f t="shared" si="2"/>
        <v>1.9636496483697143E-3</v>
      </c>
      <c r="F81" s="140" t="s">
        <v>313</v>
      </c>
      <c r="G81" s="141">
        <v>12</v>
      </c>
      <c r="H81" s="145">
        <f t="shared" si="3"/>
        <v>1.2468827930174563E-3</v>
      </c>
    </row>
    <row r="82" spans="2:8">
      <c r="B82" s="148" t="s">
        <v>994</v>
      </c>
      <c r="C82" s="151">
        <v>42</v>
      </c>
      <c r="D82" s="145">
        <f t="shared" si="2"/>
        <v>1.9179833774773951E-3</v>
      </c>
      <c r="F82" s="140" t="s">
        <v>314</v>
      </c>
      <c r="G82" s="141">
        <v>11</v>
      </c>
      <c r="H82" s="145">
        <f t="shared" si="3"/>
        <v>1.142975893599335E-3</v>
      </c>
    </row>
    <row r="83" spans="2:8">
      <c r="B83" s="148" t="s">
        <v>311</v>
      </c>
      <c r="C83" s="151">
        <v>41</v>
      </c>
      <c r="D83" s="145">
        <f t="shared" si="2"/>
        <v>1.8723171065850763E-3</v>
      </c>
      <c r="F83" s="140" t="s">
        <v>316</v>
      </c>
      <c r="G83" s="141">
        <v>11</v>
      </c>
      <c r="H83" s="145">
        <f t="shared" si="3"/>
        <v>1.142975893599335E-3</v>
      </c>
    </row>
    <row r="84" spans="2:8">
      <c r="B84" s="148" t="s">
        <v>344</v>
      </c>
      <c r="C84" s="151">
        <v>40</v>
      </c>
      <c r="D84" s="145">
        <f t="shared" si="2"/>
        <v>1.8266508356927574E-3</v>
      </c>
      <c r="F84" s="140" t="s">
        <v>318</v>
      </c>
      <c r="G84" s="141">
        <v>11</v>
      </c>
      <c r="H84" s="145">
        <f t="shared" si="3"/>
        <v>1.142975893599335E-3</v>
      </c>
    </row>
    <row r="85" spans="2:8">
      <c r="B85" s="148" t="s">
        <v>312</v>
      </c>
      <c r="C85" s="151">
        <v>39</v>
      </c>
      <c r="D85" s="145">
        <f t="shared" si="2"/>
        <v>1.7809845648004384E-3</v>
      </c>
      <c r="F85" s="140" t="s">
        <v>320</v>
      </c>
      <c r="G85" s="141">
        <v>11</v>
      </c>
      <c r="H85" s="145">
        <f t="shared" si="3"/>
        <v>1.142975893599335E-3</v>
      </c>
    </row>
    <row r="86" spans="2:8">
      <c r="B86" s="148" t="s">
        <v>992</v>
      </c>
      <c r="C86" s="151">
        <v>39</v>
      </c>
      <c r="D86" s="145">
        <f t="shared" si="2"/>
        <v>1.7809845648004384E-3</v>
      </c>
      <c r="F86" s="140" t="s">
        <v>322</v>
      </c>
      <c r="G86" s="141">
        <v>10</v>
      </c>
      <c r="H86" s="145">
        <f t="shared" si="3"/>
        <v>1.0390689941812137E-3</v>
      </c>
    </row>
    <row r="87" spans="2:8">
      <c r="B87" s="148" t="s">
        <v>315</v>
      </c>
      <c r="C87" s="151">
        <v>39</v>
      </c>
      <c r="D87" s="145">
        <f t="shared" si="2"/>
        <v>1.7809845648004384E-3</v>
      </c>
      <c r="F87" s="140" t="s">
        <v>324</v>
      </c>
      <c r="G87" s="141">
        <v>10</v>
      </c>
      <c r="H87" s="145">
        <f t="shared" si="3"/>
        <v>1.0390689941812137E-3</v>
      </c>
    </row>
    <row r="88" spans="2:8">
      <c r="B88" s="148" t="s">
        <v>593</v>
      </c>
      <c r="C88" s="151">
        <v>39</v>
      </c>
      <c r="D88" s="145">
        <f t="shared" si="2"/>
        <v>1.7809845648004384E-3</v>
      </c>
      <c r="F88" s="140" t="s">
        <v>326</v>
      </c>
      <c r="G88" s="141">
        <v>10</v>
      </c>
      <c r="H88" s="145">
        <f t="shared" si="3"/>
        <v>1.0390689941812137E-3</v>
      </c>
    </row>
    <row r="89" spans="2:8">
      <c r="B89" s="148" t="s">
        <v>317</v>
      </c>
      <c r="C89" s="151">
        <v>39</v>
      </c>
      <c r="D89" s="145">
        <f t="shared" si="2"/>
        <v>1.7809845648004384E-3</v>
      </c>
      <c r="F89" s="140" t="s">
        <v>329</v>
      </c>
      <c r="G89" s="141">
        <v>10</v>
      </c>
      <c r="H89" s="145">
        <f t="shared" si="3"/>
        <v>1.0390689941812137E-3</v>
      </c>
    </row>
    <row r="90" spans="2:8">
      <c r="B90" s="17" t="s">
        <v>319</v>
      </c>
      <c r="C90" s="152">
        <v>38</v>
      </c>
      <c r="D90" s="145">
        <f t="shared" si="2"/>
        <v>1.7353182939081194E-3</v>
      </c>
      <c r="F90" s="140" t="s">
        <v>331</v>
      </c>
      <c r="G90" s="141">
        <v>10</v>
      </c>
      <c r="H90" s="145">
        <f t="shared" si="3"/>
        <v>1.0390689941812137E-3</v>
      </c>
    </row>
    <row r="91" spans="2:8">
      <c r="B91" s="148" t="s">
        <v>321</v>
      </c>
      <c r="C91" s="151">
        <v>38</v>
      </c>
      <c r="D91" s="145">
        <f t="shared" si="2"/>
        <v>1.7353182939081194E-3</v>
      </c>
      <c r="F91" s="140" t="s">
        <v>332</v>
      </c>
      <c r="G91" s="141">
        <v>9</v>
      </c>
      <c r="H91" s="145">
        <f t="shared" si="3"/>
        <v>9.3516209476309225E-4</v>
      </c>
    </row>
    <row r="92" spans="2:8">
      <c r="B92" s="148" t="s">
        <v>323</v>
      </c>
      <c r="C92" s="151">
        <v>34</v>
      </c>
      <c r="D92" s="145">
        <f t="shared" si="2"/>
        <v>1.5526532103388438E-3</v>
      </c>
      <c r="F92" s="140" t="s">
        <v>334</v>
      </c>
      <c r="G92" s="141">
        <v>9</v>
      </c>
      <c r="H92" s="145">
        <f t="shared" si="3"/>
        <v>9.3516209476309225E-4</v>
      </c>
    </row>
    <row r="93" spans="2:8">
      <c r="B93" s="148" t="s">
        <v>330</v>
      </c>
      <c r="C93" s="151">
        <v>34</v>
      </c>
      <c r="D93" s="145">
        <f t="shared" si="2"/>
        <v>1.5526532103388438E-3</v>
      </c>
      <c r="F93" s="140" t="s">
        <v>336</v>
      </c>
      <c r="G93" s="141">
        <v>9</v>
      </c>
      <c r="H93" s="145">
        <f t="shared" si="3"/>
        <v>9.3516209476309225E-4</v>
      </c>
    </row>
    <row r="94" spans="2:8">
      <c r="B94" s="148" t="s">
        <v>325</v>
      </c>
      <c r="C94" s="151">
        <v>34</v>
      </c>
      <c r="D94" s="145">
        <f t="shared" si="2"/>
        <v>1.5526532103388438E-3</v>
      </c>
      <c r="F94" s="140" t="s">
        <v>338</v>
      </c>
      <c r="G94" s="141">
        <v>9</v>
      </c>
      <c r="H94" s="145">
        <f t="shared" si="3"/>
        <v>9.3516209476309225E-4</v>
      </c>
    </row>
    <row r="95" spans="2:8">
      <c r="B95" s="148" t="s">
        <v>327</v>
      </c>
      <c r="C95" s="151">
        <v>34</v>
      </c>
      <c r="D95" s="145">
        <f t="shared" si="2"/>
        <v>1.5526532103388438E-3</v>
      </c>
      <c r="F95" s="140" t="s">
        <v>340</v>
      </c>
      <c r="G95" s="141">
        <v>9</v>
      </c>
      <c r="H95" s="145">
        <f t="shared" si="3"/>
        <v>9.3516209476309225E-4</v>
      </c>
    </row>
    <row r="96" spans="2:8">
      <c r="B96" s="148" t="s">
        <v>589</v>
      </c>
      <c r="C96" s="151">
        <v>34</v>
      </c>
      <c r="D96" s="145">
        <f t="shared" si="2"/>
        <v>1.5526532103388438E-3</v>
      </c>
      <c r="F96" s="140" t="s">
        <v>341</v>
      </c>
      <c r="G96" s="141">
        <v>9</v>
      </c>
      <c r="H96" s="145">
        <f t="shared" si="3"/>
        <v>9.3516209476309225E-4</v>
      </c>
    </row>
    <row r="97" spans="2:8">
      <c r="B97" s="148" t="s">
        <v>993</v>
      </c>
      <c r="C97" s="151">
        <v>34</v>
      </c>
      <c r="D97" s="145">
        <f t="shared" si="2"/>
        <v>1.5526532103388438E-3</v>
      </c>
      <c r="F97" s="140" t="s">
        <v>343</v>
      </c>
      <c r="G97" s="141">
        <v>9</v>
      </c>
      <c r="H97" s="145">
        <f t="shared" si="3"/>
        <v>9.3516209476309225E-4</v>
      </c>
    </row>
    <row r="98" spans="2:8">
      <c r="B98" s="148" t="s">
        <v>333</v>
      </c>
      <c r="C98" s="151">
        <v>33</v>
      </c>
      <c r="D98" s="145">
        <f t="shared" si="2"/>
        <v>1.5069869394465248E-3</v>
      </c>
      <c r="F98" s="140" t="s">
        <v>345</v>
      </c>
      <c r="G98" s="141">
        <v>9</v>
      </c>
      <c r="H98" s="145">
        <f t="shared" si="3"/>
        <v>9.3516209476309225E-4</v>
      </c>
    </row>
    <row r="99" spans="2:8">
      <c r="B99" s="148" t="s">
        <v>335</v>
      </c>
      <c r="C99" s="151">
        <v>32</v>
      </c>
      <c r="D99" s="145">
        <f t="shared" si="2"/>
        <v>1.4613206685542058E-3</v>
      </c>
      <c r="F99" s="140" t="s">
        <v>347</v>
      </c>
      <c r="G99" s="141">
        <v>9</v>
      </c>
      <c r="H99" s="145">
        <f t="shared" si="3"/>
        <v>9.3516209476309225E-4</v>
      </c>
    </row>
    <row r="100" spans="2:8">
      <c r="B100" s="148" t="s">
        <v>337</v>
      </c>
      <c r="C100" s="151">
        <v>32</v>
      </c>
      <c r="D100" s="145">
        <f t="shared" si="2"/>
        <v>1.4613206685542058E-3</v>
      </c>
      <c r="F100" s="140" t="s">
        <v>349</v>
      </c>
      <c r="G100" s="141">
        <v>8</v>
      </c>
      <c r="H100" s="145">
        <f t="shared" si="3"/>
        <v>8.3125519534497092E-4</v>
      </c>
    </row>
    <row r="101" spans="2:8">
      <c r="B101" s="148" t="s">
        <v>407</v>
      </c>
      <c r="C101" s="151">
        <v>32</v>
      </c>
      <c r="D101" s="145">
        <f t="shared" si="2"/>
        <v>1.4613206685542058E-3</v>
      </c>
      <c r="F101" s="140" t="s">
        <v>352</v>
      </c>
      <c r="G101" s="141">
        <v>8</v>
      </c>
      <c r="H101" s="145">
        <f t="shared" si="3"/>
        <v>8.3125519534497092E-4</v>
      </c>
    </row>
    <row r="102" spans="2:8">
      <c r="B102" s="148" t="s">
        <v>354</v>
      </c>
      <c r="C102" s="151">
        <v>31</v>
      </c>
      <c r="D102" s="145">
        <f t="shared" si="2"/>
        <v>1.4156543976618868E-3</v>
      </c>
      <c r="F102" s="140" t="s">
        <v>369</v>
      </c>
      <c r="G102" s="141">
        <v>7</v>
      </c>
      <c r="H102" s="145">
        <f t="shared" si="3"/>
        <v>7.273482959268496E-4</v>
      </c>
    </row>
    <row r="103" spans="2:8">
      <c r="B103" s="148" t="s">
        <v>278</v>
      </c>
      <c r="C103" s="151">
        <v>31</v>
      </c>
      <c r="D103" s="145">
        <f t="shared" si="2"/>
        <v>1.4156543976618868E-3</v>
      </c>
      <c r="F103" s="140" t="s">
        <v>356</v>
      </c>
      <c r="G103" s="141">
        <v>7</v>
      </c>
      <c r="H103" s="145">
        <f t="shared" si="3"/>
        <v>7.273482959268496E-4</v>
      </c>
    </row>
    <row r="104" spans="2:8">
      <c r="B104" s="17" t="s">
        <v>275</v>
      </c>
      <c r="C104" s="152">
        <v>30</v>
      </c>
      <c r="D104" s="145">
        <f t="shared" si="2"/>
        <v>1.3699881267695681E-3</v>
      </c>
      <c r="F104" s="140" t="s">
        <v>358</v>
      </c>
      <c r="G104" s="141">
        <v>6</v>
      </c>
      <c r="H104" s="145">
        <f t="shared" si="3"/>
        <v>6.2344139650872816E-4</v>
      </c>
    </row>
    <row r="105" spans="2:8">
      <c r="B105" s="148" t="s">
        <v>342</v>
      </c>
      <c r="C105" s="151">
        <v>30</v>
      </c>
      <c r="D105" s="145">
        <f t="shared" si="2"/>
        <v>1.3699881267695681E-3</v>
      </c>
      <c r="F105" s="140" t="s">
        <v>359</v>
      </c>
      <c r="G105" s="141">
        <v>6</v>
      </c>
      <c r="H105" s="145">
        <f t="shared" si="3"/>
        <v>6.2344139650872816E-4</v>
      </c>
    </row>
    <row r="106" spans="2:8">
      <c r="B106" s="148" t="s">
        <v>353</v>
      </c>
      <c r="C106" s="151">
        <v>29</v>
      </c>
      <c r="D106" s="145">
        <f t="shared" si="2"/>
        <v>1.3243218558772491E-3</v>
      </c>
      <c r="F106" s="140" t="s">
        <v>908</v>
      </c>
      <c r="G106" s="141">
        <v>5</v>
      </c>
      <c r="H106" s="145">
        <f t="shared" si="3"/>
        <v>5.1953449709060684E-4</v>
      </c>
    </row>
    <row r="107" spans="2:8">
      <c r="B107" s="148" t="s">
        <v>346</v>
      </c>
      <c r="C107" s="151">
        <v>29</v>
      </c>
      <c r="D107" s="145">
        <f t="shared" si="2"/>
        <v>1.3243218558772491E-3</v>
      </c>
      <c r="F107" s="140" t="s">
        <v>363</v>
      </c>
      <c r="G107" s="141">
        <v>5</v>
      </c>
      <c r="H107" s="145">
        <f t="shared" si="3"/>
        <v>5.1953449709060684E-4</v>
      </c>
    </row>
    <row r="108" spans="2:8">
      <c r="B108" s="148" t="s">
        <v>348</v>
      </c>
      <c r="C108" s="151">
        <v>29</v>
      </c>
      <c r="D108" s="145">
        <f t="shared" si="2"/>
        <v>1.3243218558772491E-3</v>
      </c>
      <c r="F108" s="140" t="s">
        <v>365</v>
      </c>
      <c r="G108" s="141">
        <v>5</v>
      </c>
      <c r="H108" s="145">
        <f t="shared" si="3"/>
        <v>5.1953449709060684E-4</v>
      </c>
    </row>
    <row r="109" spans="2:8">
      <c r="B109" s="148" t="s">
        <v>357</v>
      </c>
      <c r="C109" s="151">
        <v>28</v>
      </c>
      <c r="D109" s="145">
        <f t="shared" si="2"/>
        <v>1.2786555849849301E-3</v>
      </c>
      <c r="F109" s="140" t="s">
        <v>366</v>
      </c>
      <c r="G109" s="141">
        <v>5</v>
      </c>
      <c r="H109" s="145">
        <f t="shared" si="3"/>
        <v>5.1953449709060684E-4</v>
      </c>
    </row>
    <row r="110" spans="2:8">
      <c r="B110" s="148" t="s">
        <v>949</v>
      </c>
      <c r="C110" s="151">
        <v>28</v>
      </c>
      <c r="D110" s="145">
        <f t="shared" si="2"/>
        <v>1.2786555849849301E-3</v>
      </c>
      <c r="F110" s="140" t="s">
        <v>367</v>
      </c>
      <c r="G110" s="141">
        <v>5</v>
      </c>
      <c r="H110" s="145">
        <f t="shared" si="3"/>
        <v>5.1953449709060684E-4</v>
      </c>
    </row>
    <row r="111" spans="2:8">
      <c r="B111" s="148" t="s">
        <v>360</v>
      </c>
      <c r="C111" s="151">
        <v>28</v>
      </c>
      <c r="D111" s="145">
        <f t="shared" si="2"/>
        <v>1.2786555849849301E-3</v>
      </c>
      <c r="F111" s="140" t="s">
        <v>371</v>
      </c>
      <c r="G111" s="141">
        <v>5</v>
      </c>
      <c r="H111" s="145">
        <f t="shared" si="3"/>
        <v>5.1953449709060684E-4</v>
      </c>
    </row>
    <row r="112" spans="2:8">
      <c r="B112" s="148" t="s">
        <v>790</v>
      </c>
      <c r="C112" s="151">
        <v>27</v>
      </c>
      <c r="D112" s="145">
        <f t="shared" si="2"/>
        <v>1.2329893140926112E-3</v>
      </c>
      <c r="F112" s="140" t="s">
        <v>951</v>
      </c>
      <c r="G112" s="141">
        <v>5</v>
      </c>
      <c r="H112" s="145">
        <f t="shared" si="3"/>
        <v>5.1953449709060684E-4</v>
      </c>
    </row>
    <row r="113" spans="2:8">
      <c r="B113" s="148" t="s">
        <v>380</v>
      </c>
      <c r="C113" s="151">
        <v>27</v>
      </c>
      <c r="D113" s="145">
        <f t="shared" si="2"/>
        <v>1.2329893140926112E-3</v>
      </c>
      <c r="F113" s="140" t="s">
        <v>415</v>
      </c>
      <c r="G113" s="141">
        <v>5</v>
      </c>
      <c r="H113" s="145">
        <f t="shared" si="3"/>
        <v>5.1953449709060684E-4</v>
      </c>
    </row>
    <row r="114" spans="2:8">
      <c r="B114" s="148" t="s">
        <v>361</v>
      </c>
      <c r="C114" s="151">
        <v>27</v>
      </c>
      <c r="D114" s="145">
        <f t="shared" si="2"/>
        <v>1.2329893140926112E-3</v>
      </c>
      <c r="F114" s="140" t="s">
        <v>374</v>
      </c>
      <c r="G114" s="141">
        <v>5</v>
      </c>
      <c r="H114" s="145">
        <f t="shared" si="3"/>
        <v>5.1953449709060684E-4</v>
      </c>
    </row>
    <row r="115" spans="2:8">
      <c r="B115" s="148" t="s">
        <v>362</v>
      </c>
      <c r="C115" s="151">
        <v>27</v>
      </c>
      <c r="D115" s="145">
        <f t="shared" si="2"/>
        <v>1.2329893140926112E-3</v>
      </c>
      <c r="F115" s="140" t="s">
        <v>377</v>
      </c>
      <c r="G115" s="141">
        <v>4</v>
      </c>
      <c r="H115" s="145">
        <f t="shared" si="3"/>
        <v>4.1562759767248546E-4</v>
      </c>
    </row>
    <row r="116" spans="2:8">
      <c r="B116" s="148" t="s">
        <v>364</v>
      </c>
      <c r="C116" s="151">
        <v>27</v>
      </c>
      <c r="D116" s="145">
        <f t="shared" si="2"/>
        <v>1.2329893140926112E-3</v>
      </c>
      <c r="F116" s="140" t="s">
        <v>379</v>
      </c>
      <c r="G116" s="141">
        <v>4</v>
      </c>
      <c r="H116" s="145">
        <f t="shared" si="3"/>
        <v>4.1562759767248546E-4</v>
      </c>
    </row>
    <row r="117" spans="2:8">
      <c r="B117" s="148" t="s">
        <v>368</v>
      </c>
      <c r="C117" s="151">
        <v>26</v>
      </c>
      <c r="D117" s="145">
        <f t="shared" si="2"/>
        <v>1.1873230432002922E-3</v>
      </c>
      <c r="F117" s="140" t="s">
        <v>381</v>
      </c>
      <c r="G117" s="141">
        <v>4</v>
      </c>
      <c r="H117" s="145">
        <f t="shared" si="3"/>
        <v>4.1562759767248546E-4</v>
      </c>
    </row>
    <row r="118" spans="2:8">
      <c r="B118" s="148" t="s">
        <v>642</v>
      </c>
      <c r="C118" s="151">
        <v>26</v>
      </c>
      <c r="D118" s="145">
        <f t="shared" si="2"/>
        <v>1.1873230432002922E-3</v>
      </c>
      <c r="F118" s="140" t="s">
        <v>383</v>
      </c>
      <c r="G118" s="141">
        <v>4</v>
      </c>
      <c r="H118" s="145">
        <f t="shared" si="3"/>
        <v>4.1562759767248546E-4</v>
      </c>
    </row>
    <row r="119" spans="2:8">
      <c r="B119" s="148" t="s">
        <v>370</v>
      </c>
      <c r="C119" s="151">
        <v>26</v>
      </c>
      <c r="D119" s="145">
        <f t="shared" si="2"/>
        <v>1.1873230432002922E-3</v>
      </c>
      <c r="F119" s="140" t="s">
        <v>385</v>
      </c>
      <c r="G119" s="141">
        <v>4</v>
      </c>
      <c r="H119" s="145">
        <f t="shared" si="3"/>
        <v>4.1562759767248546E-4</v>
      </c>
    </row>
    <row r="120" spans="2:8">
      <c r="B120" s="148" t="s">
        <v>372</v>
      </c>
      <c r="C120" s="151">
        <v>26</v>
      </c>
      <c r="D120" s="145">
        <f t="shared" si="2"/>
        <v>1.1873230432002922E-3</v>
      </c>
      <c r="F120" s="140" t="s">
        <v>386</v>
      </c>
      <c r="G120" s="141">
        <v>4</v>
      </c>
      <c r="H120" s="145">
        <f t="shared" si="3"/>
        <v>4.1562759767248546E-4</v>
      </c>
    </row>
    <row r="121" spans="2:8">
      <c r="B121" s="148" t="s">
        <v>373</v>
      </c>
      <c r="C121" s="151">
        <v>25</v>
      </c>
      <c r="D121" s="145">
        <f t="shared" si="2"/>
        <v>1.1416567723079732E-3</v>
      </c>
      <c r="F121" s="140" t="s">
        <v>388</v>
      </c>
      <c r="G121" s="141">
        <v>4</v>
      </c>
      <c r="H121" s="145">
        <f t="shared" si="3"/>
        <v>4.1562759767248546E-4</v>
      </c>
    </row>
    <row r="122" spans="2:8">
      <c r="B122" s="148" t="s">
        <v>401</v>
      </c>
      <c r="C122" s="151">
        <v>25</v>
      </c>
      <c r="D122" s="145">
        <f t="shared" si="2"/>
        <v>1.1416567723079732E-3</v>
      </c>
      <c r="F122" s="140" t="s">
        <v>952</v>
      </c>
      <c r="G122" s="141">
        <v>4</v>
      </c>
      <c r="H122" s="145">
        <f t="shared" si="3"/>
        <v>4.1562759767248546E-4</v>
      </c>
    </row>
    <row r="123" spans="2:8">
      <c r="B123" s="148" t="s">
        <v>375</v>
      </c>
      <c r="C123" s="151">
        <v>25</v>
      </c>
      <c r="D123" s="145">
        <f t="shared" si="2"/>
        <v>1.1416567723079732E-3</v>
      </c>
      <c r="F123" s="140" t="s">
        <v>926</v>
      </c>
      <c r="G123" s="141">
        <v>4</v>
      </c>
      <c r="H123" s="145">
        <f t="shared" si="3"/>
        <v>4.1562759767248546E-4</v>
      </c>
    </row>
    <row r="124" spans="2:8">
      <c r="B124" s="148" t="s">
        <v>376</v>
      </c>
      <c r="C124" s="151">
        <v>25</v>
      </c>
      <c r="D124" s="145">
        <f t="shared" si="2"/>
        <v>1.1416567723079732E-3</v>
      </c>
      <c r="F124" s="140" t="s">
        <v>922</v>
      </c>
      <c r="G124" s="141">
        <v>4</v>
      </c>
      <c r="H124" s="145">
        <f t="shared" si="3"/>
        <v>4.1562759767248546E-4</v>
      </c>
    </row>
    <row r="125" spans="2:8">
      <c r="B125" s="148" t="s">
        <v>378</v>
      </c>
      <c r="C125" s="151">
        <v>25</v>
      </c>
      <c r="D125" s="145">
        <f t="shared" si="2"/>
        <v>1.1416567723079732E-3</v>
      </c>
      <c r="F125" s="140" t="s">
        <v>391</v>
      </c>
      <c r="G125" s="141">
        <v>4</v>
      </c>
      <c r="H125" s="145">
        <f t="shared" si="3"/>
        <v>4.1562759767248546E-4</v>
      </c>
    </row>
    <row r="126" spans="2:8">
      <c r="B126" s="148" t="s">
        <v>456</v>
      </c>
      <c r="C126" s="151">
        <v>24</v>
      </c>
      <c r="D126" s="145">
        <f t="shared" si="2"/>
        <v>1.0959905014156545E-3</v>
      </c>
      <c r="F126" s="140" t="s">
        <v>394</v>
      </c>
      <c r="G126" s="141">
        <v>4</v>
      </c>
      <c r="H126" s="145">
        <f t="shared" si="3"/>
        <v>4.1562759767248546E-4</v>
      </c>
    </row>
    <row r="127" spans="2:8">
      <c r="B127" s="148" t="s">
        <v>382</v>
      </c>
      <c r="C127" s="151">
        <v>24</v>
      </c>
      <c r="D127" s="145">
        <f t="shared" si="2"/>
        <v>1.0959905014156545E-3</v>
      </c>
      <c r="F127" s="140" t="s">
        <v>395</v>
      </c>
      <c r="G127" s="141">
        <v>3</v>
      </c>
      <c r="H127" s="145">
        <f t="shared" si="3"/>
        <v>3.1172069825436408E-4</v>
      </c>
    </row>
    <row r="128" spans="2:8">
      <c r="B128" s="148" t="s">
        <v>384</v>
      </c>
      <c r="C128" s="151">
        <v>24</v>
      </c>
      <c r="D128" s="145">
        <f t="shared" si="2"/>
        <v>1.0959905014156545E-3</v>
      </c>
      <c r="F128" s="140" t="s">
        <v>448</v>
      </c>
      <c r="G128" s="141">
        <v>3</v>
      </c>
      <c r="H128" s="145">
        <f t="shared" si="3"/>
        <v>3.1172069825436408E-4</v>
      </c>
    </row>
    <row r="129" spans="2:8">
      <c r="B129" s="17" t="s">
        <v>925</v>
      </c>
      <c r="C129" s="152">
        <v>24</v>
      </c>
      <c r="D129" s="145">
        <f t="shared" si="2"/>
        <v>1.0959905014156545E-3</v>
      </c>
      <c r="F129" s="140" t="s">
        <v>396</v>
      </c>
      <c r="G129" s="141">
        <v>3</v>
      </c>
      <c r="H129" s="145">
        <f t="shared" si="3"/>
        <v>3.1172069825436408E-4</v>
      </c>
    </row>
    <row r="130" spans="2:8">
      <c r="B130" s="17" t="s">
        <v>387</v>
      </c>
      <c r="C130" s="152">
        <v>24</v>
      </c>
      <c r="D130" s="145">
        <f t="shared" si="2"/>
        <v>1.0959905014156545E-3</v>
      </c>
      <c r="F130" s="140" t="s">
        <v>397</v>
      </c>
      <c r="G130" s="141">
        <v>3</v>
      </c>
      <c r="H130" s="145">
        <f t="shared" si="3"/>
        <v>3.1172069825436408E-4</v>
      </c>
    </row>
    <row r="131" spans="2:8">
      <c r="B131" s="17" t="s">
        <v>389</v>
      </c>
      <c r="C131" s="152">
        <v>23</v>
      </c>
      <c r="D131" s="145">
        <f t="shared" si="2"/>
        <v>1.0503242305233355E-3</v>
      </c>
      <c r="F131" s="140" t="s">
        <v>399</v>
      </c>
      <c r="G131" s="141">
        <v>3</v>
      </c>
      <c r="H131" s="145">
        <f t="shared" si="3"/>
        <v>3.1172069825436408E-4</v>
      </c>
    </row>
    <row r="132" spans="2:8">
      <c r="B132" s="17" t="s">
        <v>995</v>
      </c>
      <c r="C132" s="152">
        <v>23</v>
      </c>
      <c r="D132" s="145">
        <f t="shared" si="2"/>
        <v>1.0503242305233355E-3</v>
      </c>
      <c r="F132" s="140" t="s">
        <v>400</v>
      </c>
      <c r="G132" s="141">
        <v>3</v>
      </c>
      <c r="H132" s="145">
        <f t="shared" si="3"/>
        <v>3.1172069825436408E-4</v>
      </c>
    </row>
    <row r="133" spans="2:8">
      <c r="B133" s="148" t="s">
        <v>996</v>
      </c>
      <c r="C133" s="151">
        <v>23</v>
      </c>
      <c r="D133" s="145">
        <f t="shared" si="2"/>
        <v>1.0503242305233355E-3</v>
      </c>
      <c r="F133" s="140" t="s">
        <v>997</v>
      </c>
      <c r="G133" s="141">
        <v>3</v>
      </c>
      <c r="H133" s="145">
        <f t="shared" si="3"/>
        <v>3.1172069825436408E-4</v>
      </c>
    </row>
    <row r="134" spans="2:8">
      <c r="B134" s="148" t="s">
        <v>390</v>
      </c>
      <c r="C134" s="151">
        <v>23</v>
      </c>
      <c r="D134" s="145">
        <f t="shared" si="2"/>
        <v>1.0503242305233355E-3</v>
      </c>
      <c r="F134" s="140" t="s">
        <v>402</v>
      </c>
      <c r="G134" s="141">
        <v>3</v>
      </c>
      <c r="H134" s="145">
        <f t="shared" si="3"/>
        <v>3.1172069825436408E-4</v>
      </c>
    </row>
    <row r="135" spans="2:8">
      <c r="B135" s="148" t="s">
        <v>392</v>
      </c>
      <c r="C135" s="151">
        <v>23</v>
      </c>
      <c r="D135" s="145">
        <f t="shared" si="2"/>
        <v>1.0503242305233355E-3</v>
      </c>
      <c r="F135" s="140" t="s">
        <v>404</v>
      </c>
      <c r="G135" s="141">
        <v>3</v>
      </c>
      <c r="H135" s="145">
        <f t="shared" si="3"/>
        <v>3.1172069825436408E-4</v>
      </c>
    </row>
    <row r="136" spans="2:8">
      <c r="B136" s="148" t="s">
        <v>412</v>
      </c>
      <c r="C136" s="151">
        <v>23</v>
      </c>
      <c r="D136" s="145">
        <f t="shared" ref="D136:D199" si="4">C136/$C$707</f>
        <v>1.0503242305233355E-3</v>
      </c>
      <c r="F136" s="140" t="s">
        <v>406</v>
      </c>
      <c r="G136" s="141">
        <v>3</v>
      </c>
      <c r="H136" s="145">
        <f t="shared" si="3"/>
        <v>3.1172069825436408E-4</v>
      </c>
    </row>
    <row r="137" spans="2:8">
      <c r="B137" s="17" t="s">
        <v>927</v>
      </c>
      <c r="C137" s="152">
        <v>23</v>
      </c>
      <c r="D137" s="145">
        <f t="shared" si="4"/>
        <v>1.0503242305233355E-3</v>
      </c>
      <c r="F137" s="140" t="s">
        <v>408</v>
      </c>
      <c r="G137" s="141">
        <v>3</v>
      </c>
      <c r="H137" s="145">
        <f t="shared" ref="H137:H200" si="5">+G137/$G$228</f>
        <v>3.1172069825436408E-4</v>
      </c>
    </row>
    <row r="138" spans="2:8">
      <c r="B138" s="148" t="s">
        <v>398</v>
      </c>
      <c r="C138" s="151">
        <v>22</v>
      </c>
      <c r="D138" s="145">
        <f t="shared" si="4"/>
        <v>1.0046579596310165E-3</v>
      </c>
      <c r="F138" s="140" t="s">
        <v>953</v>
      </c>
      <c r="G138" s="141">
        <v>3</v>
      </c>
      <c r="H138" s="145">
        <f t="shared" si="5"/>
        <v>3.1172069825436408E-4</v>
      </c>
    </row>
    <row r="139" spans="2:8">
      <c r="B139" s="148" t="s">
        <v>659</v>
      </c>
      <c r="C139" s="151">
        <v>22</v>
      </c>
      <c r="D139" s="145">
        <f t="shared" si="4"/>
        <v>1.0046579596310165E-3</v>
      </c>
      <c r="F139" s="140" t="s">
        <v>411</v>
      </c>
      <c r="G139" s="141">
        <v>3</v>
      </c>
      <c r="H139" s="145">
        <f t="shared" si="5"/>
        <v>3.1172069825436408E-4</v>
      </c>
    </row>
    <row r="140" spans="2:8">
      <c r="B140" s="148" t="s">
        <v>500</v>
      </c>
      <c r="C140" s="151">
        <v>21</v>
      </c>
      <c r="D140" s="145">
        <f t="shared" si="4"/>
        <v>9.5899168873869755E-4</v>
      </c>
      <c r="F140" s="140" t="s">
        <v>413</v>
      </c>
      <c r="G140" s="141">
        <v>3</v>
      </c>
      <c r="H140" s="145">
        <f t="shared" si="5"/>
        <v>3.1172069825436408E-4</v>
      </c>
    </row>
    <row r="141" spans="2:8">
      <c r="B141" s="148" t="s">
        <v>403</v>
      </c>
      <c r="C141" s="151">
        <v>21</v>
      </c>
      <c r="D141" s="145">
        <f t="shared" si="4"/>
        <v>9.5899168873869755E-4</v>
      </c>
      <c r="F141" s="140" t="s">
        <v>998</v>
      </c>
      <c r="G141" s="141">
        <v>3</v>
      </c>
      <c r="H141" s="145">
        <f t="shared" si="5"/>
        <v>3.1172069825436408E-4</v>
      </c>
    </row>
    <row r="142" spans="2:8">
      <c r="B142" s="148" t="s">
        <v>405</v>
      </c>
      <c r="C142" s="151">
        <v>21</v>
      </c>
      <c r="D142" s="145">
        <f t="shared" si="4"/>
        <v>9.5899168873869755E-4</v>
      </c>
      <c r="F142" s="140" t="s">
        <v>999</v>
      </c>
      <c r="G142" s="141">
        <v>3</v>
      </c>
      <c r="H142" s="145">
        <f t="shared" si="5"/>
        <v>3.1172069825436408E-4</v>
      </c>
    </row>
    <row r="143" spans="2:8">
      <c r="B143" s="148" t="s">
        <v>414</v>
      </c>
      <c r="C143" s="151">
        <v>21</v>
      </c>
      <c r="D143" s="145">
        <f t="shared" si="4"/>
        <v>9.5899168873869755E-4</v>
      </c>
      <c r="F143" s="140" t="s">
        <v>419</v>
      </c>
      <c r="G143" s="141">
        <v>3</v>
      </c>
      <c r="H143" s="145">
        <f t="shared" si="5"/>
        <v>3.1172069825436408E-4</v>
      </c>
    </row>
    <row r="144" spans="2:8">
      <c r="B144" s="148" t="s">
        <v>409</v>
      </c>
      <c r="C144" s="151">
        <v>20</v>
      </c>
      <c r="D144" s="145">
        <f t="shared" si="4"/>
        <v>9.1332541784637869E-4</v>
      </c>
      <c r="F144" s="140" t="s">
        <v>422</v>
      </c>
      <c r="G144" s="141">
        <v>2</v>
      </c>
      <c r="H144" s="145">
        <f t="shared" si="5"/>
        <v>2.0781379883624273E-4</v>
      </c>
    </row>
    <row r="145" spans="2:8">
      <c r="B145" s="148" t="s">
        <v>410</v>
      </c>
      <c r="C145" s="151">
        <v>20</v>
      </c>
      <c r="D145" s="145">
        <f t="shared" si="4"/>
        <v>9.1332541784637869E-4</v>
      </c>
      <c r="F145" s="140" t="s">
        <v>424</v>
      </c>
      <c r="G145" s="141">
        <v>2</v>
      </c>
      <c r="H145" s="145">
        <f t="shared" si="5"/>
        <v>2.0781379883624273E-4</v>
      </c>
    </row>
    <row r="146" spans="2:8">
      <c r="B146" s="148" t="s">
        <v>928</v>
      </c>
      <c r="C146" s="151">
        <v>20</v>
      </c>
      <c r="D146" s="145">
        <f t="shared" si="4"/>
        <v>9.1332541784637869E-4</v>
      </c>
      <c r="F146" s="140" t="s">
        <v>426</v>
      </c>
      <c r="G146" s="141">
        <v>2</v>
      </c>
      <c r="H146" s="145">
        <f t="shared" si="5"/>
        <v>2.0781379883624273E-4</v>
      </c>
    </row>
    <row r="147" spans="2:8">
      <c r="B147" s="148" t="s">
        <v>423</v>
      </c>
      <c r="C147" s="151">
        <v>20</v>
      </c>
      <c r="D147" s="145">
        <f t="shared" si="4"/>
        <v>9.1332541784637869E-4</v>
      </c>
      <c r="F147" s="140" t="s">
        <v>428</v>
      </c>
      <c r="G147" s="141">
        <v>2</v>
      </c>
      <c r="H147" s="145">
        <f t="shared" si="5"/>
        <v>2.0781379883624273E-4</v>
      </c>
    </row>
    <row r="148" spans="2:8">
      <c r="B148" s="148" t="s">
        <v>416</v>
      </c>
      <c r="C148" s="151">
        <v>20</v>
      </c>
      <c r="D148" s="145">
        <f t="shared" si="4"/>
        <v>9.1332541784637869E-4</v>
      </c>
      <c r="F148" s="140" t="s">
        <v>1001</v>
      </c>
      <c r="G148" s="141">
        <v>2</v>
      </c>
      <c r="H148" s="145">
        <f t="shared" si="5"/>
        <v>2.0781379883624273E-4</v>
      </c>
    </row>
    <row r="149" spans="2:8">
      <c r="B149" s="148" t="s">
        <v>417</v>
      </c>
      <c r="C149" s="151">
        <v>20</v>
      </c>
      <c r="D149" s="145">
        <f t="shared" si="4"/>
        <v>9.1332541784637869E-4</v>
      </c>
      <c r="F149" s="140" t="s">
        <v>431</v>
      </c>
      <c r="G149" s="141">
        <v>2</v>
      </c>
      <c r="H149" s="145">
        <f t="shared" si="5"/>
        <v>2.0781379883624273E-4</v>
      </c>
    </row>
    <row r="150" spans="2:8">
      <c r="B150" s="148" t="s">
        <v>909</v>
      </c>
      <c r="C150" s="151">
        <v>19</v>
      </c>
      <c r="D150" s="145">
        <f t="shared" si="4"/>
        <v>8.6765914695405971E-4</v>
      </c>
      <c r="F150" s="140" t="s">
        <v>433</v>
      </c>
      <c r="G150" s="141">
        <v>2</v>
      </c>
      <c r="H150" s="145">
        <f t="shared" si="5"/>
        <v>2.0781379883624273E-4</v>
      </c>
    </row>
    <row r="151" spans="2:8">
      <c r="B151" s="148" t="s">
        <v>1000</v>
      </c>
      <c r="C151" s="151">
        <v>19</v>
      </c>
      <c r="D151" s="145">
        <f t="shared" si="4"/>
        <v>8.6765914695405971E-4</v>
      </c>
      <c r="F151" s="140" t="s">
        <v>929</v>
      </c>
      <c r="G151" s="141">
        <v>2</v>
      </c>
      <c r="H151" s="145">
        <f t="shared" si="5"/>
        <v>2.0781379883624273E-4</v>
      </c>
    </row>
    <row r="152" spans="2:8">
      <c r="B152" s="148" t="s">
        <v>418</v>
      </c>
      <c r="C152" s="151">
        <v>19</v>
      </c>
      <c r="D152" s="145">
        <f t="shared" si="4"/>
        <v>8.6765914695405971E-4</v>
      </c>
      <c r="F152" s="140" t="s">
        <v>434</v>
      </c>
      <c r="G152" s="141">
        <v>2</v>
      </c>
      <c r="H152" s="145">
        <f t="shared" si="5"/>
        <v>2.0781379883624273E-4</v>
      </c>
    </row>
    <row r="153" spans="2:8">
      <c r="B153" s="148" t="s">
        <v>420</v>
      </c>
      <c r="C153" s="151">
        <v>19</v>
      </c>
      <c r="D153" s="145">
        <f t="shared" si="4"/>
        <v>8.6765914695405971E-4</v>
      </c>
      <c r="F153" s="140" t="s">
        <v>436</v>
      </c>
      <c r="G153" s="141">
        <v>2</v>
      </c>
      <c r="H153" s="145">
        <f t="shared" si="5"/>
        <v>2.0781379883624273E-4</v>
      </c>
    </row>
    <row r="154" spans="2:8">
      <c r="B154" s="17" t="s">
        <v>421</v>
      </c>
      <c r="C154" s="152">
        <v>19</v>
      </c>
      <c r="D154" s="145">
        <f t="shared" si="4"/>
        <v>8.6765914695405971E-4</v>
      </c>
      <c r="F154" s="140" t="s">
        <v>437</v>
      </c>
      <c r="G154" s="141">
        <v>2</v>
      </c>
      <c r="H154" s="145">
        <f t="shared" si="5"/>
        <v>2.0781379883624273E-4</v>
      </c>
    </row>
    <row r="155" spans="2:8">
      <c r="B155" s="148" t="s">
        <v>569</v>
      </c>
      <c r="C155" s="151">
        <v>19</v>
      </c>
      <c r="D155" s="145">
        <f t="shared" si="4"/>
        <v>8.6765914695405971E-4</v>
      </c>
      <c r="F155" s="140" t="s">
        <v>439</v>
      </c>
      <c r="G155" s="141">
        <v>2</v>
      </c>
      <c r="H155" s="145">
        <f t="shared" si="5"/>
        <v>2.0781379883624273E-4</v>
      </c>
    </row>
    <row r="156" spans="2:8">
      <c r="B156" s="148" t="s">
        <v>425</v>
      </c>
      <c r="C156" s="151">
        <v>19</v>
      </c>
      <c r="D156" s="145">
        <f t="shared" si="4"/>
        <v>8.6765914695405971E-4</v>
      </c>
      <c r="F156" s="140" t="s">
        <v>442</v>
      </c>
      <c r="G156" s="141">
        <v>2</v>
      </c>
      <c r="H156" s="145">
        <f t="shared" si="5"/>
        <v>2.0781379883624273E-4</v>
      </c>
    </row>
    <row r="157" spans="2:8">
      <c r="B157" s="148" t="s">
        <v>451</v>
      </c>
      <c r="C157" s="151">
        <v>18</v>
      </c>
      <c r="D157" s="145">
        <f t="shared" si="4"/>
        <v>8.2199287606174085E-4</v>
      </c>
      <c r="F157" s="140" t="s">
        <v>444</v>
      </c>
      <c r="G157" s="141">
        <v>2</v>
      </c>
      <c r="H157" s="145">
        <f t="shared" si="5"/>
        <v>2.0781379883624273E-4</v>
      </c>
    </row>
    <row r="158" spans="2:8">
      <c r="B158" s="17" t="s">
        <v>427</v>
      </c>
      <c r="C158" s="152">
        <v>18</v>
      </c>
      <c r="D158" s="145">
        <f t="shared" si="4"/>
        <v>8.2199287606174085E-4</v>
      </c>
      <c r="F158" s="140" t="s">
        <v>446</v>
      </c>
      <c r="G158" s="141">
        <v>2</v>
      </c>
      <c r="H158" s="145">
        <f t="shared" si="5"/>
        <v>2.0781379883624273E-4</v>
      </c>
    </row>
    <row r="159" spans="2:8">
      <c r="B159" s="148" t="s">
        <v>429</v>
      </c>
      <c r="C159" s="151">
        <v>18</v>
      </c>
      <c r="D159" s="145">
        <f t="shared" si="4"/>
        <v>8.2199287606174085E-4</v>
      </c>
      <c r="F159" s="140" t="s">
        <v>490</v>
      </c>
      <c r="G159" s="141">
        <v>2</v>
      </c>
      <c r="H159" s="145">
        <f t="shared" si="5"/>
        <v>2.0781379883624273E-4</v>
      </c>
    </row>
    <row r="160" spans="2:8">
      <c r="B160" s="148" t="s">
        <v>430</v>
      </c>
      <c r="C160" s="151">
        <v>18</v>
      </c>
      <c r="D160" s="145">
        <f t="shared" si="4"/>
        <v>8.2199287606174085E-4</v>
      </c>
      <c r="F160" s="140" t="s">
        <v>1003</v>
      </c>
      <c r="G160" s="141">
        <v>1</v>
      </c>
      <c r="H160" s="145">
        <f t="shared" si="5"/>
        <v>1.0390689941812137E-4</v>
      </c>
    </row>
    <row r="161" spans="2:8">
      <c r="B161" s="17" t="s">
        <v>504</v>
      </c>
      <c r="C161" s="152">
        <v>18</v>
      </c>
      <c r="D161" s="145">
        <f t="shared" si="4"/>
        <v>8.2199287606174085E-4</v>
      </c>
      <c r="F161" s="140" t="s">
        <v>450</v>
      </c>
      <c r="G161" s="141">
        <v>1</v>
      </c>
      <c r="H161" s="145">
        <f t="shared" si="5"/>
        <v>1.0390689941812137E-4</v>
      </c>
    </row>
    <row r="162" spans="2:8">
      <c r="B162" s="148" t="s">
        <v>432</v>
      </c>
      <c r="C162" s="151">
        <v>18</v>
      </c>
      <c r="D162" s="145">
        <f t="shared" si="4"/>
        <v>8.2199287606174085E-4</v>
      </c>
      <c r="F162" s="140" t="s">
        <v>1004</v>
      </c>
      <c r="G162" s="141">
        <v>1</v>
      </c>
      <c r="H162" s="145">
        <f t="shared" si="5"/>
        <v>1.0390689941812137E-4</v>
      </c>
    </row>
    <row r="163" spans="2:8">
      <c r="B163" s="148" t="s">
        <v>510</v>
      </c>
      <c r="C163" s="151">
        <v>18</v>
      </c>
      <c r="D163" s="145">
        <f t="shared" si="4"/>
        <v>8.2199287606174085E-4</v>
      </c>
      <c r="F163" s="140" t="s">
        <v>454</v>
      </c>
      <c r="G163" s="141">
        <v>1</v>
      </c>
      <c r="H163" s="145">
        <f t="shared" si="5"/>
        <v>1.0390689941812137E-4</v>
      </c>
    </row>
    <row r="164" spans="2:8">
      <c r="B164" s="148" t="s">
        <v>435</v>
      </c>
      <c r="C164" s="151">
        <v>18</v>
      </c>
      <c r="D164" s="145">
        <f t="shared" si="4"/>
        <v>8.2199287606174085E-4</v>
      </c>
      <c r="F164" s="140" t="s">
        <v>1005</v>
      </c>
      <c r="G164" s="141">
        <v>1</v>
      </c>
      <c r="H164" s="145">
        <f t="shared" si="5"/>
        <v>1.0390689941812137E-4</v>
      </c>
    </row>
    <row r="165" spans="2:8">
      <c r="B165" s="148" t="s">
        <v>452</v>
      </c>
      <c r="C165" s="151">
        <v>17</v>
      </c>
      <c r="D165" s="145">
        <f t="shared" si="4"/>
        <v>7.7632660516942188E-4</v>
      </c>
      <c r="F165" s="140" t="s">
        <v>954</v>
      </c>
      <c r="G165" s="141">
        <v>1</v>
      </c>
      <c r="H165" s="145">
        <f t="shared" si="5"/>
        <v>1.0390689941812137E-4</v>
      </c>
    </row>
    <row r="166" spans="2:8">
      <c r="B166" s="148" t="s">
        <v>1002</v>
      </c>
      <c r="C166" s="151">
        <v>17</v>
      </c>
      <c r="D166" s="145">
        <f t="shared" si="4"/>
        <v>7.7632660516942188E-4</v>
      </c>
      <c r="F166" s="140" t="s">
        <v>458</v>
      </c>
      <c r="G166" s="141">
        <v>1</v>
      </c>
      <c r="H166" s="145">
        <f t="shared" si="5"/>
        <v>1.0390689941812137E-4</v>
      </c>
    </row>
    <row r="167" spans="2:8">
      <c r="B167" s="17" t="s">
        <v>438</v>
      </c>
      <c r="C167" s="152">
        <v>17</v>
      </c>
      <c r="D167" s="145">
        <f t="shared" si="4"/>
        <v>7.7632660516942188E-4</v>
      </c>
      <c r="F167" s="140" t="s">
        <v>955</v>
      </c>
      <c r="G167" s="141">
        <v>1</v>
      </c>
      <c r="H167" s="145">
        <f t="shared" si="5"/>
        <v>1.0390689941812137E-4</v>
      </c>
    </row>
    <row r="168" spans="2:8">
      <c r="B168" s="148" t="s">
        <v>440</v>
      </c>
      <c r="C168" s="151">
        <v>17</v>
      </c>
      <c r="D168" s="145">
        <f t="shared" si="4"/>
        <v>7.7632660516942188E-4</v>
      </c>
      <c r="F168" s="140" t="s">
        <v>956</v>
      </c>
      <c r="G168" s="141">
        <v>1</v>
      </c>
      <c r="H168" s="145">
        <f t="shared" si="5"/>
        <v>1.0390689941812137E-4</v>
      </c>
    </row>
    <row r="169" spans="2:8">
      <c r="B169" s="148" t="s">
        <v>441</v>
      </c>
      <c r="C169" s="151">
        <v>17</v>
      </c>
      <c r="D169" s="145">
        <f t="shared" si="4"/>
        <v>7.7632660516942188E-4</v>
      </c>
      <c r="F169" s="140" t="s">
        <v>463</v>
      </c>
      <c r="G169" s="141">
        <v>1</v>
      </c>
      <c r="H169" s="145">
        <f t="shared" si="5"/>
        <v>1.0390689941812137E-4</v>
      </c>
    </row>
    <row r="170" spans="2:8">
      <c r="B170" s="148" t="s">
        <v>443</v>
      </c>
      <c r="C170" s="151">
        <v>17</v>
      </c>
      <c r="D170" s="145">
        <f t="shared" si="4"/>
        <v>7.7632660516942188E-4</v>
      </c>
      <c r="F170" s="140" t="s">
        <v>1006</v>
      </c>
      <c r="G170" s="141">
        <v>1</v>
      </c>
      <c r="H170" s="145">
        <f t="shared" si="5"/>
        <v>1.0390689941812137E-4</v>
      </c>
    </row>
    <row r="171" spans="2:8">
      <c r="B171" s="148" t="s">
        <v>445</v>
      </c>
      <c r="C171" s="151">
        <v>17</v>
      </c>
      <c r="D171" s="145">
        <f t="shared" si="4"/>
        <v>7.7632660516942188E-4</v>
      </c>
      <c r="F171" s="140" t="s">
        <v>464</v>
      </c>
      <c r="G171" s="141">
        <v>1</v>
      </c>
      <c r="H171" s="145">
        <f t="shared" si="5"/>
        <v>1.0390689941812137E-4</v>
      </c>
    </row>
    <row r="172" spans="2:8">
      <c r="B172" s="148" t="s">
        <v>447</v>
      </c>
      <c r="C172" s="151">
        <v>17</v>
      </c>
      <c r="D172" s="145">
        <f t="shared" si="4"/>
        <v>7.7632660516942188E-4</v>
      </c>
      <c r="F172" s="140" t="s">
        <v>465</v>
      </c>
      <c r="G172" s="141">
        <v>1</v>
      </c>
      <c r="H172" s="145">
        <f t="shared" si="5"/>
        <v>1.0390689941812137E-4</v>
      </c>
    </row>
    <row r="173" spans="2:8">
      <c r="B173" s="17" t="s">
        <v>449</v>
      </c>
      <c r="C173" s="152">
        <v>17</v>
      </c>
      <c r="D173" s="145">
        <f t="shared" si="4"/>
        <v>7.7632660516942188E-4</v>
      </c>
      <c r="F173" s="140" t="s">
        <v>957</v>
      </c>
      <c r="G173" s="141">
        <v>1</v>
      </c>
      <c r="H173" s="145">
        <f t="shared" si="5"/>
        <v>1.0390689941812137E-4</v>
      </c>
    </row>
    <row r="174" spans="2:8">
      <c r="B174" s="148" t="s">
        <v>551</v>
      </c>
      <c r="C174" s="151">
        <v>17</v>
      </c>
      <c r="D174" s="145">
        <f t="shared" si="4"/>
        <v>7.7632660516942188E-4</v>
      </c>
      <c r="F174" s="140" t="s">
        <v>468</v>
      </c>
      <c r="G174" s="141">
        <v>1</v>
      </c>
      <c r="H174" s="145">
        <f t="shared" si="5"/>
        <v>1.0390689941812137E-4</v>
      </c>
    </row>
    <row r="175" spans="2:8">
      <c r="B175" s="148" t="s">
        <v>453</v>
      </c>
      <c r="C175" s="151">
        <v>16</v>
      </c>
      <c r="D175" s="145">
        <f t="shared" si="4"/>
        <v>7.3066033427710291E-4</v>
      </c>
      <c r="F175" s="140" t="s">
        <v>1007</v>
      </c>
      <c r="G175" s="141">
        <v>1</v>
      </c>
      <c r="H175" s="145">
        <f t="shared" si="5"/>
        <v>1.0390689941812137E-4</v>
      </c>
    </row>
    <row r="176" spans="2:8">
      <c r="B176" s="17" t="s">
        <v>457</v>
      </c>
      <c r="C176" s="152">
        <v>16</v>
      </c>
      <c r="D176" s="145">
        <f t="shared" si="4"/>
        <v>7.3066033427710291E-4</v>
      </c>
      <c r="F176" s="140" t="s">
        <v>1008</v>
      </c>
      <c r="G176" s="141">
        <v>1</v>
      </c>
      <c r="H176" s="145">
        <f t="shared" si="5"/>
        <v>1.0390689941812137E-4</v>
      </c>
    </row>
    <row r="177" spans="2:8">
      <c r="B177" s="148" t="s">
        <v>584</v>
      </c>
      <c r="C177" s="151">
        <v>16</v>
      </c>
      <c r="D177" s="145">
        <f t="shared" si="4"/>
        <v>7.3066033427710291E-4</v>
      </c>
      <c r="F177" s="140" t="s">
        <v>1009</v>
      </c>
      <c r="G177" s="141">
        <v>1</v>
      </c>
      <c r="H177" s="145">
        <f t="shared" si="5"/>
        <v>1.0390689941812137E-4</v>
      </c>
    </row>
    <row r="178" spans="2:8">
      <c r="B178" s="148" t="s">
        <v>455</v>
      </c>
      <c r="C178" s="151">
        <v>16</v>
      </c>
      <c r="D178" s="145">
        <f t="shared" si="4"/>
        <v>7.3066033427710291E-4</v>
      </c>
      <c r="F178" s="140" t="s">
        <v>472</v>
      </c>
      <c r="G178" s="141">
        <v>1</v>
      </c>
      <c r="H178" s="145">
        <f t="shared" si="5"/>
        <v>1.0390689941812137E-4</v>
      </c>
    </row>
    <row r="179" spans="2:8">
      <c r="B179" s="17" t="s">
        <v>910</v>
      </c>
      <c r="C179" s="152">
        <v>16</v>
      </c>
      <c r="D179" s="145">
        <f t="shared" si="4"/>
        <v>7.3066033427710291E-4</v>
      </c>
      <c r="F179" s="140" t="s">
        <v>931</v>
      </c>
      <c r="G179" s="141">
        <v>1</v>
      </c>
      <c r="H179" s="145">
        <f t="shared" si="5"/>
        <v>1.0390689941812137E-4</v>
      </c>
    </row>
    <row r="180" spans="2:8">
      <c r="B180" s="148" t="s">
        <v>459</v>
      </c>
      <c r="C180" s="151">
        <v>15</v>
      </c>
      <c r="D180" s="145">
        <f t="shared" si="4"/>
        <v>6.8499406338478404E-4</v>
      </c>
      <c r="F180" s="140" t="s">
        <v>932</v>
      </c>
      <c r="G180" s="141">
        <v>1</v>
      </c>
      <c r="H180" s="145">
        <f t="shared" si="5"/>
        <v>1.0390689941812137E-4</v>
      </c>
    </row>
    <row r="181" spans="2:8">
      <c r="B181" s="148" t="s">
        <v>460</v>
      </c>
      <c r="C181" s="151">
        <v>15</v>
      </c>
      <c r="D181" s="145">
        <f t="shared" si="4"/>
        <v>6.8499406338478404E-4</v>
      </c>
      <c r="F181" s="140" t="s">
        <v>1010</v>
      </c>
      <c r="G181" s="141">
        <v>1</v>
      </c>
      <c r="H181" s="145">
        <f t="shared" si="5"/>
        <v>1.0390689941812137E-4</v>
      </c>
    </row>
    <row r="182" spans="2:8">
      <c r="B182" s="148" t="s">
        <v>461</v>
      </c>
      <c r="C182" s="151">
        <v>15</v>
      </c>
      <c r="D182" s="145">
        <f t="shared" si="4"/>
        <v>6.8499406338478404E-4</v>
      </c>
      <c r="F182" s="140" t="s">
        <v>475</v>
      </c>
      <c r="G182" s="141">
        <v>1</v>
      </c>
      <c r="H182" s="145">
        <f t="shared" si="5"/>
        <v>1.0390689941812137E-4</v>
      </c>
    </row>
    <row r="183" spans="2:8">
      <c r="B183" s="148" t="s">
        <v>462</v>
      </c>
      <c r="C183" s="151">
        <v>15</v>
      </c>
      <c r="D183" s="145">
        <f t="shared" si="4"/>
        <v>6.8499406338478404E-4</v>
      </c>
      <c r="F183" s="140" t="s">
        <v>1011</v>
      </c>
      <c r="G183" s="141">
        <v>1</v>
      </c>
      <c r="H183" s="145">
        <f t="shared" si="5"/>
        <v>1.0390689941812137E-4</v>
      </c>
    </row>
    <row r="184" spans="2:8">
      <c r="B184" s="148" t="s">
        <v>930</v>
      </c>
      <c r="C184" s="151">
        <v>15</v>
      </c>
      <c r="D184" s="145">
        <f t="shared" si="4"/>
        <v>6.8499406338478404E-4</v>
      </c>
      <c r="F184" s="140" t="s">
        <v>1012</v>
      </c>
      <c r="G184" s="141">
        <v>1</v>
      </c>
      <c r="H184" s="145">
        <f t="shared" si="5"/>
        <v>1.0390689941812137E-4</v>
      </c>
    </row>
    <row r="185" spans="2:8">
      <c r="B185" s="148" t="s">
        <v>466</v>
      </c>
      <c r="C185" s="151">
        <v>14</v>
      </c>
      <c r="D185" s="145">
        <f t="shared" si="4"/>
        <v>6.3932779249246507E-4</v>
      </c>
      <c r="F185" s="140" t="s">
        <v>959</v>
      </c>
      <c r="G185" s="141">
        <v>1</v>
      </c>
      <c r="H185" s="145">
        <f t="shared" si="5"/>
        <v>1.0390689941812137E-4</v>
      </c>
    </row>
    <row r="186" spans="2:8">
      <c r="B186" s="148" t="s">
        <v>467</v>
      </c>
      <c r="C186" s="151">
        <v>14</v>
      </c>
      <c r="D186" s="145">
        <f t="shared" si="4"/>
        <v>6.3932779249246507E-4</v>
      </c>
      <c r="F186" s="140" t="s">
        <v>960</v>
      </c>
      <c r="G186" s="141">
        <v>1</v>
      </c>
      <c r="H186" s="145">
        <f t="shared" si="5"/>
        <v>1.0390689941812137E-4</v>
      </c>
    </row>
    <row r="187" spans="2:8">
      <c r="B187" s="17" t="s">
        <v>469</v>
      </c>
      <c r="C187" s="152">
        <v>14</v>
      </c>
      <c r="D187" s="145">
        <f t="shared" si="4"/>
        <v>6.3932779249246507E-4</v>
      </c>
      <c r="F187" s="140" t="s">
        <v>961</v>
      </c>
      <c r="G187" s="141">
        <v>1</v>
      </c>
      <c r="H187" s="145">
        <f t="shared" si="5"/>
        <v>1.0390689941812137E-4</v>
      </c>
    </row>
    <row r="188" spans="2:8">
      <c r="B188" s="148" t="s">
        <v>514</v>
      </c>
      <c r="C188" s="151">
        <v>14</v>
      </c>
      <c r="D188" s="145">
        <f t="shared" si="4"/>
        <v>6.3932779249246507E-4</v>
      </c>
      <c r="F188" s="140" t="s">
        <v>480</v>
      </c>
      <c r="G188" s="141">
        <v>1</v>
      </c>
      <c r="H188" s="145">
        <f t="shared" si="5"/>
        <v>1.0390689941812137E-4</v>
      </c>
    </row>
    <row r="189" spans="2:8">
      <c r="B189" s="148" t="s">
        <v>470</v>
      </c>
      <c r="C189" s="151">
        <v>14</v>
      </c>
      <c r="D189" s="145">
        <f t="shared" si="4"/>
        <v>6.3932779249246507E-4</v>
      </c>
      <c r="F189" s="140" t="s">
        <v>483</v>
      </c>
      <c r="G189" s="141">
        <v>1</v>
      </c>
      <c r="H189" s="145">
        <f t="shared" si="5"/>
        <v>1.0390689941812137E-4</v>
      </c>
    </row>
    <row r="190" spans="2:8">
      <c r="B190" s="148" t="s">
        <v>473</v>
      </c>
      <c r="C190" s="151">
        <v>14</v>
      </c>
      <c r="D190" s="145">
        <f t="shared" si="4"/>
        <v>6.3932779249246507E-4</v>
      </c>
      <c r="F190" s="140" t="s">
        <v>485</v>
      </c>
      <c r="G190" s="141">
        <v>1</v>
      </c>
      <c r="H190" s="145">
        <f t="shared" si="5"/>
        <v>1.0390689941812137E-4</v>
      </c>
    </row>
    <row r="191" spans="2:8">
      <c r="B191" s="148" t="s">
        <v>474</v>
      </c>
      <c r="C191" s="151">
        <v>14</v>
      </c>
      <c r="D191" s="145">
        <f t="shared" si="4"/>
        <v>6.3932779249246507E-4</v>
      </c>
      <c r="F191" s="140" t="s">
        <v>487</v>
      </c>
      <c r="G191" s="141">
        <v>1</v>
      </c>
      <c r="H191" s="145">
        <f t="shared" si="5"/>
        <v>1.0390689941812137E-4</v>
      </c>
    </row>
    <row r="192" spans="2:8">
      <c r="B192" s="148" t="s">
        <v>958</v>
      </c>
      <c r="C192" s="151">
        <v>14</v>
      </c>
      <c r="D192" s="145">
        <f t="shared" si="4"/>
        <v>6.3932779249246507E-4</v>
      </c>
      <c r="F192" s="140" t="s">
        <v>488</v>
      </c>
      <c r="G192" s="141">
        <v>1</v>
      </c>
      <c r="H192" s="145">
        <f t="shared" si="5"/>
        <v>1.0390689941812137E-4</v>
      </c>
    </row>
    <row r="193" spans="2:8">
      <c r="B193" s="148" t="s">
        <v>911</v>
      </c>
      <c r="C193" s="151">
        <v>13</v>
      </c>
      <c r="D193" s="145">
        <f t="shared" si="4"/>
        <v>5.936615216001461E-4</v>
      </c>
      <c r="F193" s="140" t="s">
        <v>492</v>
      </c>
      <c r="G193" s="141">
        <v>1</v>
      </c>
      <c r="H193" s="145">
        <f t="shared" si="5"/>
        <v>1.0390689941812137E-4</v>
      </c>
    </row>
    <row r="194" spans="2:8">
      <c r="B194" s="148" t="s">
        <v>476</v>
      </c>
      <c r="C194" s="151">
        <v>13</v>
      </c>
      <c r="D194" s="145">
        <f t="shared" si="4"/>
        <v>5.936615216001461E-4</v>
      </c>
      <c r="F194" s="12" t="s">
        <v>464</v>
      </c>
      <c r="G194" s="13">
        <v>1</v>
      </c>
      <c r="H194" s="145">
        <f t="shared" si="5"/>
        <v>1.0390689941812137E-4</v>
      </c>
    </row>
    <row r="195" spans="2:8">
      <c r="B195" s="148" t="s">
        <v>477</v>
      </c>
      <c r="C195" s="151">
        <v>13</v>
      </c>
      <c r="D195" s="145">
        <f t="shared" si="4"/>
        <v>5.936615216001461E-4</v>
      </c>
      <c r="F195" s="12" t="s">
        <v>465</v>
      </c>
      <c r="G195" s="13">
        <v>1</v>
      </c>
      <c r="H195" s="145">
        <f t="shared" si="5"/>
        <v>1.0390689941812137E-4</v>
      </c>
    </row>
    <row r="196" spans="2:8">
      <c r="B196" s="148" t="s">
        <v>478</v>
      </c>
      <c r="C196" s="151">
        <v>13</v>
      </c>
      <c r="D196" s="145">
        <f t="shared" si="4"/>
        <v>5.936615216001461E-4</v>
      </c>
      <c r="F196" s="12" t="s">
        <v>957</v>
      </c>
      <c r="G196" s="13">
        <v>1</v>
      </c>
      <c r="H196" s="145">
        <f t="shared" si="5"/>
        <v>1.0390689941812137E-4</v>
      </c>
    </row>
    <row r="197" spans="2:8">
      <c r="B197" s="148" t="s">
        <v>479</v>
      </c>
      <c r="C197" s="151">
        <v>13</v>
      </c>
      <c r="D197" s="145">
        <f t="shared" si="4"/>
        <v>5.936615216001461E-4</v>
      </c>
      <c r="F197" s="12" t="s">
        <v>468</v>
      </c>
      <c r="G197" s="13">
        <v>1</v>
      </c>
      <c r="H197" s="145">
        <f t="shared" si="5"/>
        <v>1.0390689941812137E-4</v>
      </c>
    </row>
    <row r="198" spans="2:8">
      <c r="B198" s="148" t="s">
        <v>1013</v>
      </c>
      <c r="C198" s="151">
        <v>13</v>
      </c>
      <c r="D198" s="145">
        <f t="shared" si="4"/>
        <v>5.936615216001461E-4</v>
      </c>
      <c r="F198" s="12" t="s">
        <v>1007</v>
      </c>
      <c r="G198" s="13">
        <v>1</v>
      </c>
      <c r="H198" s="145">
        <f t="shared" si="5"/>
        <v>1.0390689941812137E-4</v>
      </c>
    </row>
    <row r="199" spans="2:8">
      <c r="B199" s="148" t="s">
        <v>521</v>
      </c>
      <c r="C199" s="151">
        <v>13</v>
      </c>
      <c r="D199" s="145">
        <f t="shared" si="4"/>
        <v>5.936615216001461E-4</v>
      </c>
      <c r="F199" s="12" t="s">
        <v>1008</v>
      </c>
      <c r="G199" s="13">
        <v>1</v>
      </c>
      <c r="H199" s="145">
        <f t="shared" si="5"/>
        <v>1.0390689941812137E-4</v>
      </c>
    </row>
    <row r="200" spans="2:8">
      <c r="B200" s="148" t="s">
        <v>481</v>
      </c>
      <c r="C200" s="151">
        <v>13</v>
      </c>
      <c r="D200" s="145">
        <f t="shared" ref="D200:D263" si="6">C200/$C$707</f>
        <v>5.936615216001461E-4</v>
      </c>
      <c r="F200" s="12" t="s">
        <v>1009</v>
      </c>
      <c r="G200" s="13">
        <v>1</v>
      </c>
      <c r="H200" s="145">
        <f t="shared" si="5"/>
        <v>1.0390689941812137E-4</v>
      </c>
    </row>
    <row r="201" spans="2:8">
      <c r="B201" s="148" t="s">
        <v>482</v>
      </c>
      <c r="C201" s="151">
        <v>13</v>
      </c>
      <c r="D201" s="145">
        <f t="shared" si="6"/>
        <v>5.936615216001461E-4</v>
      </c>
      <c r="F201" s="12" t="s">
        <v>472</v>
      </c>
      <c r="G201" s="13">
        <v>1</v>
      </c>
      <c r="H201" s="145">
        <f t="shared" ref="H201:H216" si="7">+G201/$G$228</f>
        <v>1.0390689941812137E-4</v>
      </c>
    </row>
    <row r="202" spans="2:8">
      <c r="B202" s="148" t="s">
        <v>486</v>
      </c>
      <c r="C202" s="151">
        <v>12</v>
      </c>
      <c r="D202" s="145">
        <f t="shared" si="6"/>
        <v>5.4799525070782723E-4</v>
      </c>
      <c r="F202" s="12" t="s">
        <v>931</v>
      </c>
      <c r="G202" s="13">
        <v>1</v>
      </c>
      <c r="H202" s="145">
        <f t="shared" si="7"/>
        <v>1.0390689941812137E-4</v>
      </c>
    </row>
    <row r="203" spans="2:8">
      <c r="B203" s="148" t="s">
        <v>962</v>
      </c>
      <c r="C203" s="151">
        <v>12</v>
      </c>
      <c r="D203" s="145">
        <f t="shared" si="6"/>
        <v>5.4799525070782723E-4</v>
      </c>
      <c r="F203" s="12" t="s">
        <v>932</v>
      </c>
      <c r="G203" s="13">
        <v>1</v>
      </c>
      <c r="H203" s="145">
        <f t="shared" si="7"/>
        <v>1.0390689941812137E-4</v>
      </c>
    </row>
    <row r="204" spans="2:8">
      <c r="B204" s="148" t="s">
        <v>502</v>
      </c>
      <c r="C204" s="151">
        <v>12</v>
      </c>
      <c r="D204" s="145">
        <f t="shared" si="6"/>
        <v>5.4799525070782723E-4</v>
      </c>
      <c r="F204" s="12" t="s">
        <v>1010</v>
      </c>
      <c r="G204" s="13">
        <v>1</v>
      </c>
      <c r="H204" s="145">
        <f t="shared" si="7"/>
        <v>1.0390689941812137E-4</v>
      </c>
    </row>
    <row r="205" spans="2:8">
      <c r="B205" s="148" t="s">
        <v>489</v>
      </c>
      <c r="C205" s="151">
        <v>12</v>
      </c>
      <c r="D205" s="145">
        <f t="shared" si="6"/>
        <v>5.4799525070782723E-4</v>
      </c>
      <c r="F205" s="12" t="s">
        <v>475</v>
      </c>
      <c r="G205" s="13">
        <v>1</v>
      </c>
      <c r="H205" s="145">
        <f t="shared" si="7"/>
        <v>1.0390689941812137E-4</v>
      </c>
    </row>
    <row r="206" spans="2:8">
      <c r="B206" s="148" t="s">
        <v>506</v>
      </c>
      <c r="C206" s="151">
        <v>12</v>
      </c>
      <c r="D206" s="145">
        <f t="shared" si="6"/>
        <v>5.4799525070782723E-4</v>
      </c>
      <c r="F206" s="12" t="s">
        <v>1011</v>
      </c>
      <c r="G206" s="13">
        <v>1</v>
      </c>
      <c r="H206" s="145">
        <f t="shared" si="7"/>
        <v>1.0390689941812137E-4</v>
      </c>
    </row>
    <row r="207" spans="2:8">
      <c r="B207" s="17" t="s">
        <v>491</v>
      </c>
      <c r="C207" s="152">
        <v>12</v>
      </c>
      <c r="D207" s="145">
        <f t="shared" si="6"/>
        <v>5.4799525070782723E-4</v>
      </c>
      <c r="F207" s="12" t="s">
        <v>1012</v>
      </c>
      <c r="G207" s="13">
        <v>1</v>
      </c>
      <c r="H207" s="145">
        <f t="shared" si="7"/>
        <v>1.0390689941812137E-4</v>
      </c>
    </row>
    <row r="208" spans="2:8">
      <c r="B208" s="148" t="s">
        <v>493</v>
      </c>
      <c r="C208" s="151">
        <v>12</v>
      </c>
      <c r="D208" s="145">
        <f t="shared" si="6"/>
        <v>5.4799525070782723E-4</v>
      </c>
      <c r="F208" s="12" t="s">
        <v>959</v>
      </c>
      <c r="G208" s="13">
        <v>1</v>
      </c>
      <c r="H208" s="145">
        <f t="shared" si="7"/>
        <v>1.0390689941812137E-4</v>
      </c>
    </row>
    <row r="209" spans="2:8">
      <c r="B209" s="148" t="s">
        <v>494</v>
      </c>
      <c r="C209" s="151">
        <v>12</v>
      </c>
      <c r="D209" s="145">
        <f t="shared" si="6"/>
        <v>5.4799525070782723E-4</v>
      </c>
      <c r="F209" s="12" t="s">
        <v>960</v>
      </c>
      <c r="G209" s="13">
        <v>1</v>
      </c>
      <c r="H209" s="145">
        <f t="shared" si="7"/>
        <v>1.0390689941812137E-4</v>
      </c>
    </row>
    <row r="210" spans="2:8">
      <c r="B210" s="17" t="s">
        <v>495</v>
      </c>
      <c r="C210" s="152">
        <v>12</v>
      </c>
      <c r="D210" s="145">
        <f t="shared" si="6"/>
        <v>5.4799525070782723E-4</v>
      </c>
      <c r="F210" s="12" t="s">
        <v>961</v>
      </c>
      <c r="G210" s="13">
        <v>1</v>
      </c>
      <c r="H210" s="145">
        <f t="shared" si="7"/>
        <v>1.0390689941812137E-4</v>
      </c>
    </row>
    <row r="211" spans="2:8">
      <c r="B211" s="148" t="s">
        <v>496</v>
      </c>
      <c r="C211" s="151">
        <v>12</v>
      </c>
      <c r="D211" s="145">
        <f t="shared" si="6"/>
        <v>5.4799525070782723E-4</v>
      </c>
      <c r="F211" s="12" t="s">
        <v>480</v>
      </c>
      <c r="G211" s="13">
        <v>1</v>
      </c>
      <c r="H211" s="145">
        <f t="shared" si="7"/>
        <v>1.0390689941812137E-4</v>
      </c>
    </row>
    <row r="212" spans="2:8">
      <c r="B212" s="148" t="s">
        <v>497</v>
      </c>
      <c r="C212" s="151">
        <v>12</v>
      </c>
      <c r="D212" s="145">
        <f t="shared" si="6"/>
        <v>5.4799525070782723E-4</v>
      </c>
      <c r="F212" s="12" t="s">
        <v>483</v>
      </c>
      <c r="G212" s="13">
        <v>1</v>
      </c>
      <c r="H212" s="145">
        <f t="shared" si="7"/>
        <v>1.0390689941812137E-4</v>
      </c>
    </row>
    <row r="213" spans="2:8">
      <c r="B213" s="17" t="s">
        <v>571</v>
      </c>
      <c r="C213" s="152">
        <v>12</v>
      </c>
      <c r="D213" s="145">
        <f t="shared" si="6"/>
        <v>5.4799525070782723E-4</v>
      </c>
      <c r="F213" s="12" t="s">
        <v>485</v>
      </c>
      <c r="G213" s="13">
        <v>1</v>
      </c>
      <c r="H213" s="145">
        <f t="shared" si="7"/>
        <v>1.0390689941812137E-4</v>
      </c>
    </row>
    <row r="214" spans="2:8">
      <c r="B214" s="148" t="s">
        <v>666</v>
      </c>
      <c r="C214" s="151">
        <v>12</v>
      </c>
      <c r="D214" s="145">
        <f t="shared" si="6"/>
        <v>5.4799525070782723E-4</v>
      </c>
      <c r="F214" s="12" t="s">
        <v>487</v>
      </c>
      <c r="G214" s="13">
        <v>1</v>
      </c>
      <c r="H214" s="145">
        <f t="shared" si="7"/>
        <v>1.0390689941812137E-4</v>
      </c>
    </row>
    <row r="215" spans="2:8">
      <c r="B215" s="148" t="s">
        <v>499</v>
      </c>
      <c r="C215" s="151">
        <v>11</v>
      </c>
      <c r="D215" s="145">
        <f t="shared" si="6"/>
        <v>5.0232897981550826E-4</v>
      </c>
      <c r="F215" s="12" t="s">
        <v>488</v>
      </c>
      <c r="G215" s="13">
        <v>1</v>
      </c>
      <c r="H215" s="145">
        <f t="shared" si="7"/>
        <v>1.0390689941812137E-4</v>
      </c>
    </row>
    <row r="216" spans="2:8">
      <c r="B216" s="148" t="s">
        <v>501</v>
      </c>
      <c r="C216" s="151">
        <v>11</v>
      </c>
      <c r="D216" s="145">
        <f t="shared" si="6"/>
        <v>5.0232897981550826E-4</v>
      </c>
      <c r="F216" s="17" t="s">
        <v>492</v>
      </c>
      <c r="G216" s="16">
        <v>1</v>
      </c>
      <c r="H216" s="145">
        <f t="shared" si="7"/>
        <v>1.0390689941812137E-4</v>
      </c>
    </row>
    <row r="217" spans="2:8">
      <c r="B217" s="17" t="s">
        <v>503</v>
      </c>
      <c r="C217" s="152">
        <v>11</v>
      </c>
      <c r="D217" s="145">
        <f t="shared" si="6"/>
        <v>5.0232897981550826E-4</v>
      </c>
      <c r="F217" s="140"/>
      <c r="G217" s="141"/>
    </row>
    <row r="218" spans="2:8">
      <c r="B218" s="148" t="s">
        <v>505</v>
      </c>
      <c r="C218" s="151">
        <v>11</v>
      </c>
      <c r="D218" s="145">
        <f t="shared" si="6"/>
        <v>5.0232897981550826E-4</v>
      </c>
      <c r="F218" s="140"/>
      <c r="G218" s="141"/>
    </row>
    <row r="219" spans="2:8">
      <c r="B219" s="148" t="s">
        <v>507</v>
      </c>
      <c r="C219" s="151">
        <v>11</v>
      </c>
      <c r="D219" s="145">
        <f t="shared" si="6"/>
        <v>5.0232897981550826E-4</v>
      </c>
      <c r="F219" s="140"/>
      <c r="G219" s="141"/>
    </row>
    <row r="220" spans="2:8">
      <c r="B220" s="148" t="s">
        <v>508</v>
      </c>
      <c r="C220" s="151">
        <v>11</v>
      </c>
      <c r="D220" s="145">
        <f t="shared" si="6"/>
        <v>5.0232897981550826E-4</v>
      </c>
      <c r="F220" s="140"/>
      <c r="G220" s="141"/>
    </row>
    <row r="221" spans="2:8">
      <c r="B221" s="148" t="s">
        <v>1014</v>
      </c>
      <c r="C221" s="151">
        <v>11</v>
      </c>
      <c r="D221" s="145">
        <f t="shared" si="6"/>
        <v>5.0232897981550826E-4</v>
      </c>
      <c r="F221" s="140"/>
      <c r="G221" s="141"/>
    </row>
    <row r="222" spans="2:8">
      <c r="B222" s="148" t="s">
        <v>509</v>
      </c>
      <c r="C222" s="151">
        <v>11</v>
      </c>
      <c r="D222" s="145">
        <f t="shared" si="6"/>
        <v>5.0232897981550826E-4</v>
      </c>
      <c r="F222" s="140"/>
      <c r="G222" s="141"/>
    </row>
    <row r="223" spans="2:8">
      <c r="B223" s="148" t="s">
        <v>1015</v>
      </c>
      <c r="C223" s="151">
        <v>11</v>
      </c>
      <c r="D223" s="145">
        <f t="shared" si="6"/>
        <v>5.0232897981550826E-4</v>
      </c>
      <c r="F223" s="140"/>
      <c r="G223" s="141"/>
    </row>
    <row r="224" spans="2:8">
      <c r="B224" s="17" t="s">
        <v>511</v>
      </c>
      <c r="C224" s="152">
        <v>10</v>
      </c>
      <c r="D224" s="145">
        <f t="shared" si="6"/>
        <v>4.5666270892318934E-4</v>
      </c>
      <c r="F224" s="140"/>
      <c r="G224" s="141"/>
    </row>
    <row r="225" spans="2:8">
      <c r="B225" s="17" t="s">
        <v>512</v>
      </c>
      <c r="C225" s="152">
        <v>10</v>
      </c>
      <c r="D225" s="145">
        <f t="shared" si="6"/>
        <v>4.5666270892318934E-4</v>
      </c>
    </row>
    <row r="226" spans="2:8">
      <c r="B226" s="148" t="s">
        <v>513</v>
      </c>
      <c r="C226" s="151">
        <v>10</v>
      </c>
      <c r="D226" s="145">
        <f t="shared" si="6"/>
        <v>4.5666270892318934E-4</v>
      </c>
    </row>
    <row r="227" spans="2:8">
      <c r="B227" s="148" t="s">
        <v>515</v>
      </c>
      <c r="C227" s="151">
        <v>10</v>
      </c>
      <c r="D227" s="145">
        <f t="shared" si="6"/>
        <v>4.5666270892318934E-4</v>
      </c>
      <c r="F227" s="14"/>
      <c r="G227" s="15"/>
      <c r="H227" s="49"/>
    </row>
    <row r="228" spans="2:8">
      <c r="B228" s="148" t="s">
        <v>516</v>
      </c>
      <c r="C228" s="151">
        <v>10</v>
      </c>
      <c r="D228" s="145">
        <f t="shared" si="6"/>
        <v>4.5666270892318934E-4</v>
      </c>
      <c r="F228" s="12" t="s">
        <v>200</v>
      </c>
      <c r="G228" s="13">
        <v>9624</v>
      </c>
    </row>
    <row r="229" spans="2:8">
      <c r="B229" s="148" t="s">
        <v>517</v>
      </c>
      <c r="C229" s="151">
        <v>10</v>
      </c>
      <c r="D229" s="145">
        <f t="shared" si="6"/>
        <v>4.5666270892318934E-4</v>
      </c>
    </row>
    <row r="230" spans="2:8">
      <c r="B230" s="17" t="s">
        <v>518</v>
      </c>
      <c r="C230" s="152">
        <v>10</v>
      </c>
      <c r="D230" s="145">
        <f t="shared" si="6"/>
        <v>4.5666270892318934E-4</v>
      </c>
    </row>
    <row r="231" spans="2:8">
      <c r="B231" s="17" t="s">
        <v>519</v>
      </c>
      <c r="C231" s="152">
        <v>10</v>
      </c>
      <c r="D231" s="145">
        <f t="shared" si="6"/>
        <v>4.5666270892318934E-4</v>
      </c>
    </row>
    <row r="232" spans="2:8">
      <c r="B232" s="148" t="s">
        <v>531</v>
      </c>
      <c r="C232" s="151">
        <v>10</v>
      </c>
      <c r="D232" s="145">
        <f t="shared" si="6"/>
        <v>4.5666270892318934E-4</v>
      </c>
    </row>
    <row r="233" spans="2:8">
      <c r="B233" s="148" t="s">
        <v>520</v>
      </c>
      <c r="C233" s="151">
        <v>10</v>
      </c>
      <c r="D233" s="145">
        <f t="shared" si="6"/>
        <v>4.5666270892318934E-4</v>
      </c>
    </row>
    <row r="234" spans="2:8">
      <c r="B234" s="148" t="s">
        <v>522</v>
      </c>
      <c r="C234" s="151">
        <v>10</v>
      </c>
      <c r="D234" s="145">
        <f t="shared" si="6"/>
        <v>4.5666270892318934E-4</v>
      </c>
    </row>
    <row r="235" spans="2:8">
      <c r="B235" s="148" t="s">
        <v>523</v>
      </c>
      <c r="C235" s="151">
        <v>10</v>
      </c>
      <c r="D235" s="145">
        <f t="shared" si="6"/>
        <v>4.5666270892318934E-4</v>
      </c>
    </row>
    <row r="236" spans="2:8">
      <c r="B236" s="148" t="s">
        <v>524</v>
      </c>
      <c r="C236" s="151">
        <v>10</v>
      </c>
      <c r="D236" s="145">
        <f t="shared" si="6"/>
        <v>4.5666270892318934E-4</v>
      </c>
    </row>
    <row r="237" spans="2:8">
      <c r="B237" s="148" t="s">
        <v>525</v>
      </c>
      <c r="C237" s="151">
        <v>10</v>
      </c>
      <c r="D237" s="145">
        <f t="shared" si="6"/>
        <v>4.5666270892318934E-4</v>
      </c>
    </row>
    <row r="238" spans="2:8">
      <c r="B238" s="148" t="s">
        <v>963</v>
      </c>
      <c r="C238" s="151">
        <v>10</v>
      </c>
      <c r="D238" s="145">
        <f t="shared" si="6"/>
        <v>4.5666270892318934E-4</v>
      </c>
    </row>
    <row r="239" spans="2:8">
      <c r="B239" s="17" t="s">
        <v>526</v>
      </c>
      <c r="C239" s="152">
        <v>9</v>
      </c>
      <c r="D239" s="145">
        <f t="shared" si="6"/>
        <v>4.1099643803087043E-4</v>
      </c>
    </row>
    <row r="240" spans="2:8">
      <c r="B240" s="148" t="s">
        <v>527</v>
      </c>
      <c r="C240" s="151">
        <v>9</v>
      </c>
      <c r="D240" s="145">
        <f t="shared" si="6"/>
        <v>4.1099643803087043E-4</v>
      </c>
    </row>
    <row r="241" spans="2:4">
      <c r="B241" s="148" t="s">
        <v>711</v>
      </c>
      <c r="C241" s="151">
        <v>9</v>
      </c>
      <c r="D241" s="145">
        <f t="shared" si="6"/>
        <v>4.1099643803087043E-4</v>
      </c>
    </row>
    <row r="242" spans="2:4">
      <c r="B242" s="148" t="s">
        <v>528</v>
      </c>
      <c r="C242" s="151">
        <v>9</v>
      </c>
      <c r="D242" s="145">
        <f t="shared" si="6"/>
        <v>4.1099643803087043E-4</v>
      </c>
    </row>
    <row r="243" spans="2:4">
      <c r="B243" s="148" t="s">
        <v>529</v>
      </c>
      <c r="C243" s="151">
        <v>9</v>
      </c>
      <c r="D243" s="145">
        <f t="shared" si="6"/>
        <v>4.1099643803087043E-4</v>
      </c>
    </row>
    <row r="244" spans="2:4">
      <c r="B244" s="148" t="s">
        <v>530</v>
      </c>
      <c r="C244" s="151">
        <v>9</v>
      </c>
      <c r="D244" s="145">
        <f t="shared" si="6"/>
        <v>4.1099643803087043E-4</v>
      </c>
    </row>
    <row r="245" spans="2:4">
      <c r="B245" s="148" t="s">
        <v>532</v>
      </c>
      <c r="C245" s="151">
        <v>9</v>
      </c>
      <c r="D245" s="145">
        <f t="shared" si="6"/>
        <v>4.1099643803087043E-4</v>
      </c>
    </row>
    <row r="246" spans="2:4">
      <c r="B246" s="148" t="s">
        <v>1016</v>
      </c>
      <c r="C246" s="151">
        <v>9</v>
      </c>
      <c r="D246" s="145">
        <f t="shared" si="6"/>
        <v>4.1099643803087043E-4</v>
      </c>
    </row>
    <row r="247" spans="2:4">
      <c r="B247" s="148" t="s">
        <v>533</v>
      </c>
      <c r="C247" s="151">
        <v>9</v>
      </c>
      <c r="D247" s="145">
        <f t="shared" si="6"/>
        <v>4.1099643803087043E-4</v>
      </c>
    </row>
    <row r="248" spans="2:4">
      <c r="B248" s="148" t="s">
        <v>534</v>
      </c>
      <c r="C248" s="151">
        <v>9</v>
      </c>
      <c r="D248" s="145">
        <f t="shared" si="6"/>
        <v>4.1099643803087043E-4</v>
      </c>
    </row>
    <row r="249" spans="2:4">
      <c r="B249" s="17" t="s">
        <v>535</v>
      </c>
      <c r="C249" s="152">
        <v>9</v>
      </c>
      <c r="D249" s="145">
        <f t="shared" si="6"/>
        <v>4.1099643803087043E-4</v>
      </c>
    </row>
    <row r="250" spans="2:4">
      <c r="B250" s="148" t="s">
        <v>1017</v>
      </c>
      <c r="C250" s="151">
        <v>9</v>
      </c>
      <c r="D250" s="145">
        <f t="shared" si="6"/>
        <v>4.1099643803087043E-4</v>
      </c>
    </row>
    <row r="251" spans="2:4">
      <c r="B251" s="148" t="s">
        <v>536</v>
      </c>
      <c r="C251" s="151">
        <v>9</v>
      </c>
      <c r="D251" s="145">
        <f t="shared" si="6"/>
        <v>4.1099643803087043E-4</v>
      </c>
    </row>
    <row r="252" spans="2:4">
      <c r="B252" s="148" t="s">
        <v>964</v>
      </c>
      <c r="C252" s="151">
        <v>9</v>
      </c>
      <c r="D252" s="145">
        <f t="shared" si="6"/>
        <v>4.1099643803087043E-4</v>
      </c>
    </row>
    <row r="253" spans="2:4">
      <c r="B253" s="148" t="s">
        <v>570</v>
      </c>
      <c r="C253" s="151">
        <v>9</v>
      </c>
      <c r="D253" s="145">
        <f t="shared" si="6"/>
        <v>4.1099643803087043E-4</v>
      </c>
    </row>
    <row r="254" spans="2:4">
      <c r="B254" s="148" t="s">
        <v>537</v>
      </c>
      <c r="C254" s="151">
        <v>9</v>
      </c>
      <c r="D254" s="145">
        <f t="shared" si="6"/>
        <v>4.1099643803087043E-4</v>
      </c>
    </row>
    <row r="255" spans="2:4">
      <c r="B255" s="148" t="s">
        <v>538</v>
      </c>
      <c r="C255" s="151">
        <v>9</v>
      </c>
      <c r="D255" s="145">
        <f t="shared" si="6"/>
        <v>4.1099643803087043E-4</v>
      </c>
    </row>
    <row r="256" spans="2:4">
      <c r="B256" s="148" t="s">
        <v>539</v>
      </c>
      <c r="C256" s="151">
        <v>8</v>
      </c>
      <c r="D256" s="145">
        <f t="shared" si="6"/>
        <v>3.6533016713855145E-4</v>
      </c>
    </row>
    <row r="257" spans="2:4">
      <c r="B257" s="148" t="s">
        <v>540</v>
      </c>
      <c r="C257" s="151">
        <v>8</v>
      </c>
      <c r="D257" s="145">
        <f t="shared" si="6"/>
        <v>3.6533016713855145E-4</v>
      </c>
    </row>
    <row r="258" spans="2:4">
      <c r="B258" s="148" t="s">
        <v>912</v>
      </c>
      <c r="C258" s="151">
        <v>8</v>
      </c>
      <c r="D258" s="145">
        <f t="shared" si="6"/>
        <v>3.6533016713855145E-4</v>
      </c>
    </row>
    <row r="259" spans="2:4">
      <c r="B259" s="148" t="s">
        <v>1018</v>
      </c>
      <c r="C259" s="151">
        <v>8</v>
      </c>
      <c r="D259" s="145">
        <f t="shared" si="6"/>
        <v>3.6533016713855145E-4</v>
      </c>
    </row>
    <row r="260" spans="2:4">
      <c r="B260" s="148" t="s">
        <v>57</v>
      </c>
      <c r="C260" s="151">
        <v>8</v>
      </c>
      <c r="D260" s="145">
        <f t="shared" si="6"/>
        <v>3.6533016713855145E-4</v>
      </c>
    </row>
    <row r="261" spans="2:4">
      <c r="B261" s="148" t="s">
        <v>541</v>
      </c>
      <c r="C261" s="151">
        <v>8</v>
      </c>
      <c r="D261" s="145">
        <f t="shared" si="6"/>
        <v>3.6533016713855145E-4</v>
      </c>
    </row>
    <row r="262" spans="2:4">
      <c r="B262" s="148" t="s">
        <v>542</v>
      </c>
      <c r="C262" s="151">
        <v>8</v>
      </c>
      <c r="D262" s="145">
        <f t="shared" si="6"/>
        <v>3.6533016713855145E-4</v>
      </c>
    </row>
    <row r="263" spans="2:4">
      <c r="B263" s="148" t="s">
        <v>543</v>
      </c>
      <c r="C263" s="151">
        <v>8</v>
      </c>
      <c r="D263" s="145">
        <f t="shared" si="6"/>
        <v>3.6533016713855145E-4</v>
      </c>
    </row>
    <row r="264" spans="2:4">
      <c r="B264" s="148" t="s">
        <v>1019</v>
      </c>
      <c r="C264" s="151">
        <v>8</v>
      </c>
      <c r="D264" s="145">
        <f t="shared" ref="D264:D327" si="8">C264/$C$707</f>
        <v>3.6533016713855145E-4</v>
      </c>
    </row>
    <row r="265" spans="2:4">
      <c r="B265" s="148" t="s">
        <v>1020</v>
      </c>
      <c r="C265" s="151">
        <v>8</v>
      </c>
      <c r="D265" s="145">
        <f t="shared" si="8"/>
        <v>3.6533016713855145E-4</v>
      </c>
    </row>
    <row r="266" spans="2:4">
      <c r="B266" s="148" t="s">
        <v>544</v>
      </c>
      <c r="C266" s="151">
        <v>8</v>
      </c>
      <c r="D266" s="145">
        <f t="shared" si="8"/>
        <v>3.6533016713855145E-4</v>
      </c>
    </row>
    <row r="267" spans="2:4">
      <c r="B267" s="148" t="s">
        <v>1021</v>
      </c>
      <c r="C267" s="151">
        <v>8</v>
      </c>
      <c r="D267" s="145">
        <f t="shared" si="8"/>
        <v>3.6533016713855145E-4</v>
      </c>
    </row>
    <row r="268" spans="2:4">
      <c r="B268" s="148" t="s">
        <v>580</v>
      </c>
      <c r="C268" s="151">
        <v>8</v>
      </c>
      <c r="D268" s="145">
        <f t="shared" si="8"/>
        <v>3.6533016713855145E-4</v>
      </c>
    </row>
    <row r="269" spans="2:4">
      <c r="B269" s="17" t="s">
        <v>545</v>
      </c>
      <c r="C269" s="152">
        <v>8</v>
      </c>
      <c r="D269" s="145">
        <f t="shared" si="8"/>
        <v>3.6533016713855145E-4</v>
      </c>
    </row>
    <row r="270" spans="2:4">
      <c r="B270" s="148" t="s">
        <v>546</v>
      </c>
      <c r="C270" s="151">
        <v>8</v>
      </c>
      <c r="D270" s="145">
        <f t="shared" si="8"/>
        <v>3.6533016713855145E-4</v>
      </c>
    </row>
    <row r="271" spans="2:4">
      <c r="B271" s="148" t="s">
        <v>605</v>
      </c>
      <c r="C271" s="151">
        <v>8</v>
      </c>
      <c r="D271" s="145">
        <f t="shared" si="8"/>
        <v>3.6533016713855145E-4</v>
      </c>
    </row>
    <row r="272" spans="2:4">
      <c r="B272" s="148" t="s">
        <v>547</v>
      </c>
      <c r="C272" s="151">
        <v>8</v>
      </c>
      <c r="D272" s="145">
        <f t="shared" si="8"/>
        <v>3.6533016713855145E-4</v>
      </c>
    </row>
    <row r="273" spans="2:4">
      <c r="B273" s="17" t="s">
        <v>564</v>
      </c>
      <c r="C273" s="152">
        <v>8</v>
      </c>
      <c r="D273" s="145">
        <f t="shared" si="8"/>
        <v>3.6533016713855145E-4</v>
      </c>
    </row>
    <row r="274" spans="2:4">
      <c r="B274" s="148" t="s">
        <v>548</v>
      </c>
      <c r="C274" s="151">
        <v>8</v>
      </c>
      <c r="D274" s="145">
        <f t="shared" si="8"/>
        <v>3.6533016713855145E-4</v>
      </c>
    </row>
    <row r="275" spans="2:4">
      <c r="B275" s="17" t="s">
        <v>549</v>
      </c>
      <c r="C275" s="152">
        <v>8</v>
      </c>
      <c r="D275" s="145">
        <f t="shared" si="8"/>
        <v>3.6533016713855145E-4</v>
      </c>
    </row>
    <row r="276" spans="2:4">
      <c r="B276" s="148" t="s">
        <v>550</v>
      </c>
      <c r="C276" s="151">
        <v>8</v>
      </c>
      <c r="D276" s="145">
        <f t="shared" si="8"/>
        <v>3.6533016713855145E-4</v>
      </c>
    </row>
    <row r="277" spans="2:4">
      <c r="B277" s="17" t="s">
        <v>566</v>
      </c>
      <c r="C277" s="152">
        <v>8</v>
      </c>
      <c r="D277" s="145">
        <f t="shared" si="8"/>
        <v>3.6533016713855145E-4</v>
      </c>
    </row>
    <row r="278" spans="2:4">
      <c r="B278" s="148" t="s">
        <v>552</v>
      </c>
      <c r="C278" s="151">
        <v>8</v>
      </c>
      <c r="D278" s="145">
        <f t="shared" si="8"/>
        <v>3.6533016713855145E-4</v>
      </c>
    </row>
    <row r="279" spans="2:4">
      <c r="B279" s="148" t="s">
        <v>553</v>
      </c>
      <c r="C279" s="151">
        <v>8</v>
      </c>
      <c r="D279" s="145">
        <f t="shared" si="8"/>
        <v>3.6533016713855145E-4</v>
      </c>
    </row>
    <row r="280" spans="2:4">
      <c r="B280" s="148" t="s">
        <v>554</v>
      </c>
      <c r="C280" s="151">
        <v>8</v>
      </c>
      <c r="D280" s="145">
        <f t="shared" si="8"/>
        <v>3.6533016713855145E-4</v>
      </c>
    </row>
    <row r="281" spans="2:4">
      <c r="B281" s="17" t="s">
        <v>664</v>
      </c>
      <c r="C281" s="152">
        <v>8</v>
      </c>
      <c r="D281" s="145">
        <f t="shared" si="8"/>
        <v>3.6533016713855145E-4</v>
      </c>
    </row>
    <row r="282" spans="2:4">
      <c r="B282" s="17" t="s">
        <v>1035</v>
      </c>
      <c r="C282" s="152">
        <v>8</v>
      </c>
      <c r="D282" s="145">
        <f t="shared" si="8"/>
        <v>3.6533016713855145E-4</v>
      </c>
    </row>
    <row r="283" spans="2:4">
      <c r="B283" s="148" t="s">
        <v>555</v>
      </c>
      <c r="C283" s="151">
        <v>7</v>
      </c>
      <c r="D283" s="145">
        <f t="shared" si="8"/>
        <v>3.1966389624623254E-4</v>
      </c>
    </row>
    <row r="284" spans="2:4">
      <c r="B284" s="148" t="s">
        <v>556</v>
      </c>
      <c r="C284" s="151">
        <v>7</v>
      </c>
      <c r="D284" s="145">
        <f t="shared" si="8"/>
        <v>3.1966389624623254E-4</v>
      </c>
    </row>
    <row r="285" spans="2:4">
      <c r="B285" s="17" t="s">
        <v>557</v>
      </c>
      <c r="C285" s="152">
        <v>7</v>
      </c>
      <c r="D285" s="145">
        <f t="shared" si="8"/>
        <v>3.1966389624623254E-4</v>
      </c>
    </row>
    <row r="286" spans="2:4">
      <c r="B286" s="148" t="s">
        <v>558</v>
      </c>
      <c r="C286" s="151">
        <v>7</v>
      </c>
      <c r="D286" s="145">
        <f t="shared" si="8"/>
        <v>3.1966389624623254E-4</v>
      </c>
    </row>
    <row r="287" spans="2:4">
      <c r="B287" s="148" t="s">
        <v>1022</v>
      </c>
      <c r="C287" s="151">
        <v>7</v>
      </c>
      <c r="D287" s="145">
        <f t="shared" si="8"/>
        <v>3.1966389624623254E-4</v>
      </c>
    </row>
    <row r="288" spans="2:4">
      <c r="B288" s="148" t="s">
        <v>559</v>
      </c>
      <c r="C288" s="151">
        <v>7</v>
      </c>
      <c r="D288" s="145">
        <f t="shared" si="8"/>
        <v>3.1966389624623254E-4</v>
      </c>
    </row>
    <row r="289" spans="2:4">
      <c r="B289" s="148" t="s">
        <v>560</v>
      </c>
      <c r="C289" s="151">
        <v>7</v>
      </c>
      <c r="D289" s="145">
        <f t="shared" si="8"/>
        <v>3.1966389624623254E-4</v>
      </c>
    </row>
    <row r="290" spans="2:4">
      <c r="B290" s="148" t="s">
        <v>737</v>
      </c>
      <c r="C290" s="151">
        <v>7</v>
      </c>
      <c r="D290" s="145">
        <f t="shared" si="8"/>
        <v>3.1966389624623254E-4</v>
      </c>
    </row>
    <row r="291" spans="2:4">
      <c r="B291" s="17" t="s">
        <v>561</v>
      </c>
      <c r="C291" s="152">
        <v>7</v>
      </c>
      <c r="D291" s="145">
        <f t="shared" si="8"/>
        <v>3.1966389624623254E-4</v>
      </c>
    </row>
    <row r="292" spans="2:4">
      <c r="B292" s="148" t="s">
        <v>1023</v>
      </c>
      <c r="C292" s="151">
        <v>7</v>
      </c>
      <c r="D292" s="145">
        <f t="shared" si="8"/>
        <v>3.1966389624623254E-4</v>
      </c>
    </row>
    <row r="293" spans="2:4">
      <c r="B293" s="148" t="s">
        <v>562</v>
      </c>
      <c r="C293" s="151">
        <v>7</v>
      </c>
      <c r="D293" s="145">
        <f t="shared" si="8"/>
        <v>3.1966389624623254E-4</v>
      </c>
    </row>
    <row r="294" spans="2:4">
      <c r="B294" s="148" t="s">
        <v>563</v>
      </c>
      <c r="C294" s="151">
        <v>7</v>
      </c>
      <c r="D294" s="145">
        <f t="shared" si="8"/>
        <v>3.1966389624623254E-4</v>
      </c>
    </row>
    <row r="295" spans="2:4">
      <c r="B295" s="148" t="s">
        <v>1024</v>
      </c>
      <c r="C295" s="151">
        <v>7</v>
      </c>
      <c r="D295" s="145">
        <f t="shared" si="8"/>
        <v>3.1966389624623254E-4</v>
      </c>
    </row>
    <row r="296" spans="2:4">
      <c r="B296" s="148" t="s">
        <v>565</v>
      </c>
      <c r="C296" s="151">
        <v>7</v>
      </c>
      <c r="D296" s="145">
        <f t="shared" si="8"/>
        <v>3.1966389624623254E-4</v>
      </c>
    </row>
    <row r="297" spans="2:4">
      <c r="B297" s="148" t="s">
        <v>913</v>
      </c>
      <c r="C297" s="151">
        <v>7</v>
      </c>
      <c r="D297" s="145">
        <f t="shared" si="8"/>
        <v>3.1966389624623254E-4</v>
      </c>
    </row>
    <row r="298" spans="2:4">
      <c r="B298" s="148" t="s">
        <v>933</v>
      </c>
      <c r="C298" s="151">
        <v>7</v>
      </c>
      <c r="D298" s="145">
        <f t="shared" si="8"/>
        <v>3.1966389624623254E-4</v>
      </c>
    </row>
    <row r="299" spans="2:4">
      <c r="B299" s="148" t="s">
        <v>934</v>
      </c>
      <c r="C299" s="151">
        <v>7</v>
      </c>
      <c r="D299" s="145">
        <f t="shared" si="8"/>
        <v>3.1966389624623254E-4</v>
      </c>
    </row>
    <row r="300" spans="2:4">
      <c r="B300" s="148" t="s">
        <v>1025</v>
      </c>
      <c r="C300" s="151">
        <v>7</v>
      </c>
      <c r="D300" s="145">
        <f t="shared" si="8"/>
        <v>3.1966389624623254E-4</v>
      </c>
    </row>
    <row r="301" spans="2:4">
      <c r="B301" s="148" t="s">
        <v>567</v>
      </c>
      <c r="C301" s="151">
        <v>7</v>
      </c>
      <c r="D301" s="145">
        <f t="shared" si="8"/>
        <v>3.1966389624623254E-4</v>
      </c>
    </row>
    <row r="302" spans="2:4">
      <c r="B302" s="148" t="s">
        <v>923</v>
      </c>
      <c r="C302" s="151">
        <v>7</v>
      </c>
      <c r="D302" s="145">
        <f t="shared" si="8"/>
        <v>3.1966389624623254E-4</v>
      </c>
    </row>
    <row r="303" spans="2:4">
      <c r="B303" s="148" t="s">
        <v>568</v>
      </c>
      <c r="C303" s="151">
        <v>7</v>
      </c>
      <c r="D303" s="145">
        <f t="shared" si="8"/>
        <v>3.1966389624623254E-4</v>
      </c>
    </row>
    <row r="304" spans="2:4">
      <c r="B304" s="148" t="s">
        <v>1026</v>
      </c>
      <c r="C304" s="151">
        <v>7</v>
      </c>
      <c r="D304" s="145">
        <f t="shared" si="8"/>
        <v>3.1966389624623254E-4</v>
      </c>
    </row>
    <row r="305" spans="2:4">
      <c r="B305" s="148" t="s">
        <v>572</v>
      </c>
      <c r="C305" s="151">
        <v>6</v>
      </c>
      <c r="D305" s="145">
        <f t="shared" si="8"/>
        <v>2.7399762535391362E-4</v>
      </c>
    </row>
    <row r="306" spans="2:4">
      <c r="B306" s="148" t="s">
        <v>573</v>
      </c>
      <c r="C306" s="151">
        <v>6</v>
      </c>
      <c r="D306" s="145">
        <f t="shared" si="8"/>
        <v>2.7399762535391362E-4</v>
      </c>
    </row>
    <row r="307" spans="2:4">
      <c r="B307" s="148" t="s">
        <v>574</v>
      </c>
      <c r="C307" s="151">
        <v>6</v>
      </c>
      <c r="D307" s="145">
        <f t="shared" si="8"/>
        <v>2.7399762535391362E-4</v>
      </c>
    </row>
    <row r="308" spans="2:4">
      <c r="B308" s="148" t="s">
        <v>575</v>
      </c>
      <c r="C308" s="151">
        <v>6</v>
      </c>
      <c r="D308" s="145">
        <f t="shared" si="8"/>
        <v>2.7399762535391362E-4</v>
      </c>
    </row>
    <row r="309" spans="2:4">
      <c r="B309" s="148" t="s">
        <v>576</v>
      </c>
      <c r="C309" s="151">
        <v>6</v>
      </c>
      <c r="D309" s="145">
        <f t="shared" si="8"/>
        <v>2.7399762535391362E-4</v>
      </c>
    </row>
    <row r="310" spans="2:4">
      <c r="B310" s="148" t="s">
        <v>577</v>
      </c>
      <c r="C310" s="151">
        <v>6</v>
      </c>
      <c r="D310" s="145">
        <f t="shared" si="8"/>
        <v>2.7399762535391362E-4</v>
      </c>
    </row>
    <row r="311" spans="2:4">
      <c r="B311" s="148" t="s">
        <v>578</v>
      </c>
      <c r="C311" s="151">
        <v>6</v>
      </c>
      <c r="D311" s="145">
        <f t="shared" si="8"/>
        <v>2.7399762535391362E-4</v>
      </c>
    </row>
    <row r="312" spans="2:4">
      <c r="B312" s="148" t="s">
        <v>1027</v>
      </c>
      <c r="C312" s="151">
        <v>6</v>
      </c>
      <c r="D312" s="145">
        <f t="shared" si="8"/>
        <v>2.7399762535391362E-4</v>
      </c>
    </row>
    <row r="313" spans="2:4">
      <c r="B313" s="148" t="s">
        <v>579</v>
      </c>
      <c r="C313" s="151">
        <v>6</v>
      </c>
      <c r="D313" s="145">
        <f t="shared" si="8"/>
        <v>2.7399762535391362E-4</v>
      </c>
    </row>
    <row r="314" spans="2:4">
      <c r="B314" s="148" t="s">
        <v>581</v>
      </c>
      <c r="C314" s="151">
        <v>6</v>
      </c>
      <c r="D314" s="145">
        <f t="shared" si="8"/>
        <v>2.7399762535391362E-4</v>
      </c>
    </row>
    <row r="315" spans="2:4">
      <c r="B315" s="148" t="s">
        <v>582</v>
      </c>
      <c r="C315" s="151">
        <v>6</v>
      </c>
      <c r="D315" s="145">
        <f t="shared" si="8"/>
        <v>2.7399762535391362E-4</v>
      </c>
    </row>
    <row r="316" spans="2:4">
      <c r="B316" s="148" t="s">
        <v>583</v>
      </c>
      <c r="C316" s="151">
        <v>6</v>
      </c>
      <c r="D316" s="145">
        <f t="shared" si="8"/>
        <v>2.7399762535391362E-4</v>
      </c>
    </row>
    <row r="317" spans="2:4">
      <c r="B317" s="148" t="s">
        <v>585</v>
      </c>
      <c r="C317" s="151">
        <v>6</v>
      </c>
      <c r="D317" s="145">
        <f t="shared" si="8"/>
        <v>2.7399762535391362E-4</v>
      </c>
    </row>
    <row r="318" spans="2:4">
      <c r="B318" s="148" t="s">
        <v>586</v>
      </c>
      <c r="C318" s="151">
        <v>6</v>
      </c>
      <c r="D318" s="145">
        <f t="shared" si="8"/>
        <v>2.7399762535391362E-4</v>
      </c>
    </row>
    <row r="319" spans="2:4">
      <c r="B319" s="148" t="s">
        <v>587</v>
      </c>
      <c r="C319" s="151">
        <v>6</v>
      </c>
      <c r="D319" s="145">
        <f t="shared" si="8"/>
        <v>2.7399762535391362E-4</v>
      </c>
    </row>
    <row r="320" spans="2:4">
      <c r="B320" s="17" t="s">
        <v>588</v>
      </c>
      <c r="C320" s="152">
        <v>6</v>
      </c>
      <c r="D320" s="145">
        <f t="shared" si="8"/>
        <v>2.7399762535391362E-4</v>
      </c>
    </row>
    <row r="321" spans="2:4">
      <c r="B321" s="148" t="s">
        <v>590</v>
      </c>
      <c r="C321" s="151">
        <v>6</v>
      </c>
      <c r="D321" s="145">
        <f t="shared" si="8"/>
        <v>2.7399762535391362E-4</v>
      </c>
    </row>
    <row r="322" spans="2:4">
      <c r="B322" s="148" t="s">
        <v>591</v>
      </c>
      <c r="C322" s="151">
        <v>6</v>
      </c>
      <c r="D322" s="145">
        <f t="shared" si="8"/>
        <v>2.7399762535391362E-4</v>
      </c>
    </row>
    <row r="323" spans="2:4">
      <c r="B323" s="148" t="s">
        <v>592</v>
      </c>
      <c r="C323" s="151">
        <v>6</v>
      </c>
      <c r="D323" s="145">
        <f t="shared" si="8"/>
        <v>2.7399762535391362E-4</v>
      </c>
    </row>
    <row r="324" spans="2:4">
      <c r="B324" s="148" t="s">
        <v>966</v>
      </c>
      <c r="C324" s="151">
        <v>6</v>
      </c>
      <c r="D324" s="145">
        <f t="shared" si="8"/>
        <v>2.7399762535391362E-4</v>
      </c>
    </row>
    <row r="325" spans="2:4">
      <c r="B325" s="148" t="s">
        <v>594</v>
      </c>
      <c r="C325" s="151">
        <v>6</v>
      </c>
      <c r="D325" s="145">
        <f t="shared" si="8"/>
        <v>2.7399762535391362E-4</v>
      </c>
    </row>
    <row r="326" spans="2:4">
      <c r="B326" s="148" t="s">
        <v>967</v>
      </c>
      <c r="C326" s="151">
        <v>6</v>
      </c>
      <c r="D326" s="145">
        <f t="shared" si="8"/>
        <v>2.7399762535391362E-4</v>
      </c>
    </row>
    <row r="327" spans="2:4">
      <c r="B327" s="148" t="s">
        <v>880</v>
      </c>
      <c r="C327" s="151">
        <v>6</v>
      </c>
      <c r="D327" s="145">
        <f t="shared" si="8"/>
        <v>2.7399762535391362E-4</v>
      </c>
    </row>
    <row r="328" spans="2:4">
      <c r="B328" s="148" t="s">
        <v>1028</v>
      </c>
      <c r="C328" s="151">
        <v>6</v>
      </c>
      <c r="D328" s="145">
        <f t="shared" ref="D328:D391" si="9">C328/$C$707</f>
        <v>2.7399762535391362E-4</v>
      </c>
    </row>
    <row r="329" spans="2:4">
      <c r="B329" s="148" t="s">
        <v>965</v>
      </c>
      <c r="C329" s="151">
        <v>6</v>
      </c>
      <c r="D329" s="145">
        <f t="shared" si="9"/>
        <v>2.7399762535391362E-4</v>
      </c>
    </row>
    <row r="330" spans="2:4">
      <c r="B330" s="148" t="s">
        <v>1095</v>
      </c>
      <c r="C330" s="151">
        <v>6</v>
      </c>
      <c r="D330" s="145">
        <f t="shared" si="9"/>
        <v>2.7399762535391362E-4</v>
      </c>
    </row>
    <row r="331" spans="2:4">
      <c r="B331" s="148" t="s">
        <v>1029</v>
      </c>
      <c r="C331" s="151">
        <v>5</v>
      </c>
      <c r="D331" s="145">
        <f t="shared" si="9"/>
        <v>2.2833135446159467E-4</v>
      </c>
    </row>
    <row r="332" spans="2:4">
      <c r="B332" s="148" t="s">
        <v>595</v>
      </c>
      <c r="C332" s="151">
        <v>5</v>
      </c>
      <c r="D332" s="145">
        <f t="shared" si="9"/>
        <v>2.2833135446159467E-4</v>
      </c>
    </row>
    <row r="333" spans="2:4">
      <c r="B333" s="148" t="s">
        <v>596</v>
      </c>
      <c r="C333" s="151">
        <v>5</v>
      </c>
      <c r="D333" s="145">
        <f t="shared" si="9"/>
        <v>2.2833135446159467E-4</v>
      </c>
    </row>
    <row r="334" spans="2:4">
      <c r="B334" s="148" t="s">
        <v>597</v>
      </c>
      <c r="C334" s="151">
        <v>5</v>
      </c>
      <c r="D334" s="145">
        <f t="shared" si="9"/>
        <v>2.2833135446159467E-4</v>
      </c>
    </row>
    <row r="335" spans="2:4">
      <c r="B335" s="148" t="s">
        <v>598</v>
      </c>
      <c r="C335" s="151">
        <v>5</v>
      </c>
      <c r="D335" s="145">
        <f t="shared" si="9"/>
        <v>2.2833135446159467E-4</v>
      </c>
    </row>
    <row r="336" spans="2:4">
      <c r="B336" s="148" t="s">
        <v>599</v>
      </c>
      <c r="C336" s="151">
        <v>5</v>
      </c>
      <c r="D336" s="145">
        <f t="shared" si="9"/>
        <v>2.2833135446159467E-4</v>
      </c>
    </row>
    <row r="337" spans="2:4">
      <c r="B337" s="148" t="s">
        <v>600</v>
      </c>
      <c r="C337" s="151">
        <v>5</v>
      </c>
      <c r="D337" s="145">
        <f t="shared" si="9"/>
        <v>2.2833135446159467E-4</v>
      </c>
    </row>
    <row r="338" spans="2:4">
      <c r="B338" s="148" t="s">
        <v>601</v>
      </c>
      <c r="C338" s="151">
        <v>5</v>
      </c>
      <c r="D338" s="145">
        <f t="shared" si="9"/>
        <v>2.2833135446159467E-4</v>
      </c>
    </row>
    <row r="339" spans="2:4">
      <c r="B339" s="148" t="s">
        <v>602</v>
      </c>
      <c r="C339" s="151">
        <v>5</v>
      </c>
      <c r="D339" s="145">
        <f t="shared" si="9"/>
        <v>2.2833135446159467E-4</v>
      </c>
    </row>
    <row r="340" spans="2:4">
      <c r="B340" s="148" t="s">
        <v>603</v>
      </c>
      <c r="C340" s="151">
        <v>5</v>
      </c>
      <c r="D340" s="145">
        <f t="shared" si="9"/>
        <v>2.2833135446159467E-4</v>
      </c>
    </row>
    <row r="341" spans="2:4">
      <c r="B341" s="148" t="s">
        <v>604</v>
      </c>
      <c r="C341" s="151">
        <v>5</v>
      </c>
      <c r="D341" s="145">
        <f t="shared" si="9"/>
        <v>2.2833135446159467E-4</v>
      </c>
    </row>
    <row r="342" spans="2:4">
      <c r="B342" s="148" t="s">
        <v>606</v>
      </c>
      <c r="C342" s="151">
        <v>5</v>
      </c>
      <c r="D342" s="145">
        <f t="shared" si="9"/>
        <v>2.2833135446159467E-4</v>
      </c>
    </row>
    <row r="343" spans="2:4">
      <c r="B343" s="148" t="s">
        <v>607</v>
      </c>
      <c r="C343" s="151">
        <v>5</v>
      </c>
      <c r="D343" s="145">
        <f t="shared" si="9"/>
        <v>2.2833135446159467E-4</v>
      </c>
    </row>
    <row r="344" spans="2:4">
      <c r="B344" s="148" t="s">
        <v>608</v>
      </c>
      <c r="C344" s="151">
        <v>5</v>
      </c>
      <c r="D344" s="145">
        <f t="shared" si="9"/>
        <v>2.2833135446159467E-4</v>
      </c>
    </row>
    <row r="345" spans="2:4">
      <c r="B345" s="148" t="s">
        <v>1030</v>
      </c>
      <c r="C345" s="151">
        <v>5</v>
      </c>
      <c r="D345" s="145">
        <f t="shared" si="9"/>
        <v>2.2833135446159467E-4</v>
      </c>
    </row>
    <row r="346" spans="2:4">
      <c r="B346" s="148" t="s">
        <v>609</v>
      </c>
      <c r="C346" s="151">
        <v>5</v>
      </c>
      <c r="D346" s="145">
        <f t="shared" si="9"/>
        <v>2.2833135446159467E-4</v>
      </c>
    </row>
    <row r="347" spans="2:4">
      <c r="B347" s="148" t="s">
        <v>610</v>
      </c>
      <c r="C347" s="151">
        <v>5</v>
      </c>
      <c r="D347" s="145">
        <f t="shared" si="9"/>
        <v>2.2833135446159467E-4</v>
      </c>
    </row>
    <row r="348" spans="2:4">
      <c r="B348" s="17" t="s">
        <v>611</v>
      </c>
      <c r="C348" s="152">
        <v>5</v>
      </c>
      <c r="D348" s="145">
        <f t="shared" si="9"/>
        <v>2.2833135446159467E-4</v>
      </c>
    </row>
    <row r="349" spans="2:4">
      <c r="B349" s="148" t="s">
        <v>914</v>
      </c>
      <c r="C349" s="151">
        <v>5</v>
      </c>
      <c r="D349" s="145">
        <f t="shared" si="9"/>
        <v>2.2833135446159467E-4</v>
      </c>
    </row>
    <row r="350" spans="2:4">
      <c r="B350" s="17" t="s">
        <v>612</v>
      </c>
      <c r="C350" s="152">
        <v>5</v>
      </c>
      <c r="D350" s="145">
        <f t="shared" si="9"/>
        <v>2.2833135446159467E-4</v>
      </c>
    </row>
    <row r="351" spans="2:4">
      <c r="B351" s="148" t="s">
        <v>1031</v>
      </c>
      <c r="C351" s="151">
        <v>5</v>
      </c>
      <c r="D351" s="145">
        <f t="shared" si="9"/>
        <v>2.2833135446159467E-4</v>
      </c>
    </row>
    <row r="352" spans="2:4">
      <c r="B352" s="148" t="s">
        <v>613</v>
      </c>
      <c r="C352" s="151">
        <v>5</v>
      </c>
      <c r="D352" s="145">
        <f t="shared" si="9"/>
        <v>2.2833135446159467E-4</v>
      </c>
    </row>
    <row r="353" spans="2:4">
      <c r="B353" s="148" t="s">
        <v>614</v>
      </c>
      <c r="C353" s="151">
        <v>5</v>
      </c>
      <c r="D353" s="145">
        <f t="shared" si="9"/>
        <v>2.2833135446159467E-4</v>
      </c>
    </row>
    <row r="354" spans="2:4">
      <c r="B354" s="148" t="s">
        <v>615</v>
      </c>
      <c r="C354" s="151">
        <v>5</v>
      </c>
      <c r="D354" s="145">
        <f t="shared" si="9"/>
        <v>2.2833135446159467E-4</v>
      </c>
    </row>
    <row r="355" spans="2:4">
      <c r="B355" s="148" t="s">
        <v>616</v>
      </c>
      <c r="C355" s="151">
        <v>5</v>
      </c>
      <c r="D355" s="145">
        <f t="shared" si="9"/>
        <v>2.2833135446159467E-4</v>
      </c>
    </row>
    <row r="356" spans="2:4">
      <c r="B356" s="148" t="s">
        <v>617</v>
      </c>
      <c r="C356" s="151">
        <v>5</v>
      </c>
      <c r="D356" s="145">
        <f t="shared" si="9"/>
        <v>2.2833135446159467E-4</v>
      </c>
    </row>
    <row r="357" spans="2:4">
      <c r="B357" s="148" t="s">
        <v>618</v>
      </c>
      <c r="C357" s="151">
        <v>5</v>
      </c>
      <c r="D357" s="145">
        <f t="shared" si="9"/>
        <v>2.2833135446159467E-4</v>
      </c>
    </row>
    <row r="358" spans="2:4">
      <c r="B358" s="148" t="s">
        <v>968</v>
      </c>
      <c r="C358" s="151">
        <v>5</v>
      </c>
      <c r="D358" s="145">
        <f t="shared" si="9"/>
        <v>2.2833135446159467E-4</v>
      </c>
    </row>
    <row r="359" spans="2:4">
      <c r="B359" s="148" t="s">
        <v>1032</v>
      </c>
      <c r="C359" s="151">
        <v>5</v>
      </c>
      <c r="D359" s="145">
        <f t="shared" si="9"/>
        <v>2.2833135446159467E-4</v>
      </c>
    </row>
    <row r="360" spans="2:4">
      <c r="B360" s="148" t="s">
        <v>1033</v>
      </c>
      <c r="C360" s="151">
        <v>5</v>
      </c>
      <c r="D360" s="145">
        <f t="shared" si="9"/>
        <v>2.2833135446159467E-4</v>
      </c>
    </row>
    <row r="361" spans="2:4">
      <c r="B361" s="148" t="s">
        <v>1034</v>
      </c>
      <c r="C361" s="151">
        <v>5</v>
      </c>
      <c r="D361" s="145">
        <f t="shared" si="9"/>
        <v>2.2833135446159467E-4</v>
      </c>
    </row>
    <row r="362" spans="2:4">
      <c r="B362" s="148" t="s">
        <v>883</v>
      </c>
      <c r="C362" s="151">
        <v>5</v>
      </c>
      <c r="D362" s="145">
        <f t="shared" si="9"/>
        <v>2.2833135446159467E-4</v>
      </c>
    </row>
    <row r="363" spans="2:4">
      <c r="B363" s="148" t="s">
        <v>705</v>
      </c>
      <c r="C363" s="151">
        <v>5</v>
      </c>
      <c r="D363" s="145">
        <f t="shared" si="9"/>
        <v>2.2833135446159467E-4</v>
      </c>
    </row>
    <row r="364" spans="2:4">
      <c r="B364" s="148" t="s">
        <v>619</v>
      </c>
      <c r="C364" s="151">
        <v>5</v>
      </c>
      <c r="D364" s="145">
        <f t="shared" si="9"/>
        <v>2.2833135446159467E-4</v>
      </c>
    </row>
    <row r="365" spans="2:4">
      <c r="B365" s="17" t="s">
        <v>620</v>
      </c>
      <c r="C365" s="152">
        <v>5</v>
      </c>
      <c r="D365" s="145">
        <f t="shared" si="9"/>
        <v>2.2833135446159467E-4</v>
      </c>
    </row>
    <row r="366" spans="2:4">
      <c r="B366" s="148" t="s">
        <v>1036</v>
      </c>
      <c r="C366" s="151">
        <v>5</v>
      </c>
      <c r="D366" s="145">
        <f t="shared" si="9"/>
        <v>2.2833135446159467E-4</v>
      </c>
    </row>
    <row r="367" spans="2:4">
      <c r="B367" s="148" t="s">
        <v>621</v>
      </c>
      <c r="C367" s="151">
        <v>5</v>
      </c>
      <c r="D367" s="145">
        <f t="shared" si="9"/>
        <v>2.2833135446159467E-4</v>
      </c>
    </row>
    <row r="368" spans="2:4">
      <c r="B368" s="148" t="s">
        <v>622</v>
      </c>
      <c r="C368" s="151">
        <v>5</v>
      </c>
      <c r="D368" s="145">
        <f t="shared" si="9"/>
        <v>2.2833135446159467E-4</v>
      </c>
    </row>
    <row r="369" spans="2:4">
      <c r="B369" s="148" t="s">
        <v>668</v>
      </c>
      <c r="C369" s="151">
        <v>5</v>
      </c>
      <c r="D369" s="145">
        <f t="shared" si="9"/>
        <v>2.2833135446159467E-4</v>
      </c>
    </row>
    <row r="370" spans="2:4">
      <c r="B370" s="148" t="s">
        <v>623</v>
      </c>
      <c r="C370" s="151">
        <v>5</v>
      </c>
      <c r="D370" s="145">
        <f t="shared" si="9"/>
        <v>2.2833135446159467E-4</v>
      </c>
    </row>
    <row r="371" spans="2:4">
      <c r="B371" s="148" t="s">
        <v>624</v>
      </c>
      <c r="C371" s="151">
        <v>5</v>
      </c>
      <c r="D371" s="145">
        <f t="shared" si="9"/>
        <v>2.2833135446159467E-4</v>
      </c>
    </row>
    <row r="372" spans="2:4">
      <c r="B372" s="17" t="s">
        <v>625</v>
      </c>
      <c r="C372" s="152">
        <v>4</v>
      </c>
      <c r="D372" s="145">
        <f t="shared" si="9"/>
        <v>1.8266508356927573E-4</v>
      </c>
    </row>
    <row r="373" spans="2:4">
      <c r="B373" s="148" t="s">
        <v>626</v>
      </c>
      <c r="C373" s="151">
        <v>4</v>
      </c>
      <c r="D373" s="145">
        <f t="shared" si="9"/>
        <v>1.8266508356927573E-4</v>
      </c>
    </row>
    <row r="374" spans="2:4">
      <c r="B374" s="148" t="s">
        <v>627</v>
      </c>
      <c r="C374" s="151">
        <v>4</v>
      </c>
      <c r="D374" s="145">
        <f t="shared" si="9"/>
        <v>1.8266508356927573E-4</v>
      </c>
    </row>
    <row r="375" spans="2:4">
      <c r="B375" s="17" t="s">
        <v>628</v>
      </c>
      <c r="C375" s="152">
        <v>4</v>
      </c>
      <c r="D375" s="145">
        <f t="shared" si="9"/>
        <v>1.8266508356927573E-4</v>
      </c>
    </row>
    <row r="376" spans="2:4">
      <c r="B376" s="148" t="s">
        <v>629</v>
      </c>
      <c r="C376" s="151">
        <v>4</v>
      </c>
      <c r="D376" s="145">
        <f t="shared" si="9"/>
        <v>1.8266508356927573E-4</v>
      </c>
    </row>
    <row r="377" spans="2:4">
      <c r="B377" s="148" t="s">
        <v>1037</v>
      </c>
      <c r="C377" s="151">
        <v>4</v>
      </c>
      <c r="D377" s="145">
        <f t="shared" si="9"/>
        <v>1.8266508356927573E-4</v>
      </c>
    </row>
    <row r="378" spans="2:4">
      <c r="B378" s="17" t="s">
        <v>630</v>
      </c>
      <c r="C378" s="152">
        <v>4</v>
      </c>
      <c r="D378" s="145">
        <f t="shared" si="9"/>
        <v>1.8266508356927573E-4</v>
      </c>
    </row>
    <row r="379" spans="2:4">
      <c r="B379" s="148" t="s">
        <v>631</v>
      </c>
      <c r="C379" s="151">
        <v>4</v>
      </c>
      <c r="D379" s="145">
        <f t="shared" si="9"/>
        <v>1.8266508356927573E-4</v>
      </c>
    </row>
    <row r="380" spans="2:4">
      <c r="B380" s="148" t="s">
        <v>632</v>
      </c>
      <c r="C380" s="151">
        <v>4</v>
      </c>
      <c r="D380" s="145">
        <f t="shared" si="9"/>
        <v>1.8266508356927573E-4</v>
      </c>
    </row>
    <row r="381" spans="2:4">
      <c r="B381" s="148" t="s">
        <v>633</v>
      </c>
      <c r="C381" s="151">
        <v>4</v>
      </c>
      <c r="D381" s="145">
        <f t="shared" si="9"/>
        <v>1.8266508356927573E-4</v>
      </c>
    </row>
    <row r="382" spans="2:4">
      <c r="B382" s="17" t="s">
        <v>634</v>
      </c>
      <c r="C382" s="152">
        <v>4</v>
      </c>
      <c r="D382" s="145">
        <f t="shared" si="9"/>
        <v>1.8266508356927573E-4</v>
      </c>
    </row>
    <row r="383" spans="2:4">
      <c r="B383" s="148" t="s">
        <v>635</v>
      </c>
      <c r="C383" s="151">
        <v>4</v>
      </c>
      <c r="D383" s="145">
        <f t="shared" si="9"/>
        <v>1.8266508356927573E-4</v>
      </c>
    </row>
    <row r="384" spans="2:4">
      <c r="B384" s="148" t="s">
        <v>636</v>
      </c>
      <c r="C384" s="151">
        <v>4</v>
      </c>
      <c r="D384" s="145">
        <f t="shared" si="9"/>
        <v>1.8266508356927573E-4</v>
      </c>
    </row>
    <row r="385" spans="2:4">
      <c r="B385" s="148" t="s">
        <v>637</v>
      </c>
      <c r="C385" s="151">
        <v>4</v>
      </c>
      <c r="D385" s="145">
        <f t="shared" si="9"/>
        <v>1.8266508356927573E-4</v>
      </c>
    </row>
    <row r="386" spans="2:4">
      <c r="B386" s="148" t="s">
        <v>740</v>
      </c>
      <c r="C386" s="151">
        <v>4</v>
      </c>
      <c r="D386" s="145">
        <f t="shared" si="9"/>
        <v>1.8266508356927573E-4</v>
      </c>
    </row>
    <row r="387" spans="2:4">
      <c r="B387" s="148" t="s">
        <v>638</v>
      </c>
      <c r="C387" s="151">
        <v>4</v>
      </c>
      <c r="D387" s="145">
        <f t="shared" si="9"/>
        <v>1.8266508356927573E-4</v>
      </c>
    </row>
    <row r="388" spans="2:4">
      <c r="B388" s="17" t="s">
        <v>639</v>
      </c>
      <c r="C388" s="152">
        <v>4</v>
      </c>
      <c r="D388" s="145">
        <f t="shared" si="9"/>
        <v>1.8266508356927573E-4</v>
      </c>
    </row>
    <row r="389" spans="2:4">
      <c r="B389" s="148" t="s">
        <v>640</v>
      </c>
      <c r="C389" s="151">
        <v>4</v>
      </c>
      <c r="D389" s="145">
        <f t="shared" si="9"/>
        <v>1.8266508356927573E-4</v>
      </c>
    </row>
    <row r="390" spans="2:4">
      <c r="B390" s="148" t="s">
        <v>641</v>
      </c>
      <c r="C390" s="151">
        <v>4</v>
      </c>
      <c r="D390" s="145">
        <f t="shared" si="9"/>
        <v>1.8266508356927573E-4</v>
      </c>
    </row>
    <row r="391" spans="2:4">
      <c r="B391" s="148" t="s">
        <v>643</v>
      </c>
      <c r="C391" s="151">
        <v>4</v>
      </c>
      <c r="D391" s="145">
        <f t="shared" si="9"/>
        <v>1.8266508356927573E-4</v>
      </c>
    </row>
    <row r="392" spans="2:4">
      <c r="B392" s="148" t="s">
        <v>644</v>
      </c>
      <c r="C392" s="151">
        <v>4</v>
      </c>
      <c r="D392" s="145">
        <f t="shared" ref="D392:D455" si="10">C392/$C$707</f>
        <v>1.8266508356927573E-4</v>
      </c>
    </row>
    <row r="393" spans="2:4">
      <c r="B393" s="148" t="s">
        <v>645</v>
      </c>
      <c r="C393" s="151">
        <v>4</v>
      </c>
      <c r="D393" s="145">
        <f t="shared" si="10"/>
        <v>1.8266508356927573E-4</v>
      </c>
    </row>
    <row r="394" spans="2:4">
      <c r="B394" s="148" t="s">
        <v>646</v>
      </c>
      <c r="C394" s="151">
        <v>4</v>
      </c>
      <c r="D394" s="145">
        <f t="shared" si="10"/>
        <v>1.8266508356927573E-4</v>
      </c>
    </row>
    <row r="395" spans="2:4">
      <c r="B395" s="148" t="s">
        <v>647</v>
      </c>
      <c r="C395" s="151">
        <v>4</v>
      </c>
      <c r="D395" s="145">
        <f t="shared" si="10"/>
        <v>1.8266508356927573E-4</v>
      </c>
    </row>
    <row r="396" spans="2:4">
      <c r="B396" s="148" t="s">
        <v>648</v>
      </c>
      <c r="C396" s="151">
        <v>4</v>
      </c>
      <c r="D396" s="145">
        <f t="shared" si="10"/>
        <v>1.8266508356927573E-4</v>
      </c>
    </row>
    <row r="397" spans="2:4">
      <c r="B397" s="148" t="s">
        <v>649</v>
      </c>
      <c r="C397" s="151">
        <v>4</v>
      </c>
      <c r="D397" s="145">
        <f t="shared" si="10"/>
        <v>1.8266508356927573E-4</v>
      </c>
    </row>
    <row r="398" spans="2:4">
      <c r="B398" s="148" t="s">
        <v>1057</v>
      </c>
      <c r="C398" s="151">
        <v>4</v>
      </c>
      <c r="D398" s="145">
        <f t="shared" si="10"/>
        <v>1.8266508356927573E-4</v>
      </c>
    </row>
    <row r="399" spans="2:4">
      <c r="B399" s="148" t="s">
        <v>650</v>
      </c>
      <c r="C399" s="151">
        <v>4</v>
      </c>
      <c r="D399" s="145">
        <f t="shared" si="10"/>
        <v>1.8266508356927573E-4</v>
      </c>
    </row>
    <row r="400" spans="2:4">
      <c r="B400" s="148" t="s">
        <v>651</v>
      </c>
      <c r="C400" s="151">
        <v>4</v>
      </c>
      <c r="D400" s="145">
        <f t="shared" si="10"/>
        <v>1.8266508356927573E-4</v>
      </c>
    </row>
    <row r="401" spans="2:4">
      <c r="B401" s="148" t="s">
        <v>652</v>
      </c>
      <c r="C401" s="151">
        <v>4</v>
      </c>
      <c r="D401" s="145">
        <f t="shared" si="10"/>
        <v>1.8266508356927573E-4</v>
      </c>
    </row>
    <row r="402" spans="2:4">
      <c r="B402" s="17" t="s">
        <v>935</v>
      </c>
      <c r="C402" s="152">
        <v>4</v>
      </c>
      <c r="D402" s="145">
        <f t="shared" si="10"/>
        <v>1.8266508356927573E-4</v>
      </c>
    </row>
    <row r="403" spans="2:4">
      <c r="B403" s="17" t="s">
        <v>936</v>
      </c>
      <c r="C403" s="152">
        <v>4</v>
      </c>
      <c r="D403" s="145">
        <f t="shared" si="10"/>
        <v>1.8266508356927573E-4</v>
      </c>
    </row>
    <row r="404" spans="2:4">
      <c r="B404" s="148" t="s">
        <v>653</v>
      </c>
      <c r="C404" s="151">
        <v>4</v>
      </c>
      <c r="D404" s="145">
        <f t="shared" si="10"/>
        <v>1.8266508356927573E-4</v>
      </c>
    </row>
    <row r="405" spans="2:4">
      <c r="B405" s="148" t="s">
        <v>654</v>
      </c>
      <c r="C405" s="151">
        <v>4</v>
      </c>
      <c r="D405" s="145">
        <f t="shared" si="10"/>
        <v>1.8266508356927573E-4</v>
      </c>
    </row>
    <row r="406" spans="2:4">
      <c r="B406" s="148" t="s">
        <v>655</v>
      </c>
      <c r="C406" s="151">
        <v>4</v>
      </c>
      <c r="D406" s="145">
        <f t="shared" si="10"/>
        <v>1.8266508356927573E-4</v>
      </c>
    </row>
    <row r="407" spans="2:4">
      <c r="B407" s="148" t="s">
        <v>1038</v>
      </c>
      <c r="C407" s="151">
        <v>4</v>
      </c>
      <c r="D407" s="145">
        <f t="shared" si="10"/>
        <v>1.8266508356927573E-4</v>
      </c>
    </row>
    <row r="408" spans="2:4">
      <c r="B408" s="148" t="s">
        <v>656</v>
      </c>
      <c r="C408" s="151">
        <v>4</v>
      </c>
      <c r="D408" s="145">
        <f t="shared" si="10"/>
        <v>1.8266508356927573E-4</v>
      </c>
    </row>
    <row r="409" spans="2:4">
      <c r="B409" s="148" t="s">
        <v>657</v>
      </c>
      <c r="C409" s="151">
        <v>4</v>
      </c>
      <c r="D409" s="145">
        <f t="shared" si="10"/>
        <v>1.8266508356927573E-4</v>
      </c>
    </row>
    <row r="410" spans="2:4">
      <c r="B410" s="148" t="s">
        <v>937</v>
      </c>
      <c r="C410" s="151">
        <v>4</v>
      </c>
      <c r="D410" s="145">
        <f t="shared" si="10"/>
        <v>1.8266508356927573E-4</v>
      </c>
    </row>
    <row r="411" spans="2:4">
      <c r="B411" s="148" t="s">
        <v>658</v>
      </c>
      <c r="C411" s="151">
        <v>4</v>
      </c>
      <c r="D411" s="145">
        <f t="shared" si="10"/>
        <v>1.8266508356927573E-4</v>
      </c>
    </row>
    <row r="412" spans="2:4">
      <c r="B412" s="148" t="s">
        <v>660</v>
      </c>
      <c r="C412" s="151">
        <v>4</v>
      </c>
      <c r="D412" s="145">
        <f t="shared" si="10"/>
        <v>1.8266508356927573E-4</v>
      </c>
    </row>
    <row r="413" spans="2:4">
      <c r="B413" s="148" t="s">
        <v>661</v>
      </c>
      <c r="C413" s="151">
        <v>4</v>
      </c>
      <c r="D413" s="145">
        <f t="shared" si="10"/>
        <v>1.8266508356927573E-4</v>
      </c>
    </row>
    <row r="414" spans="2:4">
      <c r="B414" s="148" t="s">
        <v>662</v>
      </c>
      <c r="C414" s="151">
        <v>4</v>
      </c>
      <c r="D414" s="145">
        <f t="shared" si="10"/>
        <v>1.8266508356927573E-4</v>
      </c>
    </row>
    <row r="415" spans="2:4">
      <c r="B415" s="148" t="s">
        <v>1039</v>
      </c>
      <c r="C415" s="151">
        <v>4</v>
      </c>
      <c r="D415" s="145">
        <f t="shared" si="10"/>
        <v>1.8266508356927573E-4</v>
      </c>
    </row>
    <row r="416" spans="2:4">
      <c r="B416" s="148" t="s">
        <v>663</v>
      </c>
      <c r="C416" s="151">
        <v>4</v>
      </c>
      <c r="D416" s="145">
        <f t="shared" si="10"/>
        <v>1.8266508356927573E-4</v>
      </c>
    </row>
    <row r="417" spans="2:4">
      <c r="B417" s="17" t="s">
        <v>665</v>
      </c>
      <c r="C417" s="152">
        <v>4</v>
      </c>
      <c r="D417" s="145">
        <f t="shared" si="10"/>
        <v>1.8266508356927573E-4</v>
      </c>
    </row>
    <row r="418" spans="2:4">
      <c r="B418" s="148" t="s">
        <v>667</v>
      </c>
      <c r="C418" s="151">
        <v>4</v>
      </c>
      <c r="D418" s="145">
        <f t="shared" si="10"/>
        <v>1.8266508356927573E-4</v>
      </c>
    </row>
    <row r="419" spans="2:4">
      <c r="B419" s="148" t="s">
        <v>1040</v>
      </c>
      <c r="C419" s="151">
        <v>4</v>
      </c>
      <c r="D419" s="145">
        <f t="shared" si="10"/>
        <v>1.8266508356927573E-4</v>
      </c>
    </row>
    <row r="420" spans="2:4">
      <c r="B420" s="148" t="s">
        <v>669</v>
      </c>
      <c r="C420" s="151">
        <v>3</v>
      </c>
      <c r="D420" s="145">
        <f t="shared" si="10"/>
        <v>1.3699881267695681E-4</v>
      </c>
    </row>
    <row r="421" spans="2:4">
      <c r="B421" s="148" t="s">
        <v>237</v>
      </c>
      <c r="C421" s="151">
        <v>3</v>
      </c>
      <c r="D421" s="145">
        <f t="shared" si="10"/>
        <v>1.3699881267695681E-4</v>
      </c>
    </row>
    <row r="422" spans="2:4">
      <c r="B422" s="148" t="s">
        <v>670</v>
      </c>
      <c r="C422" s="151">
        <v>3</v>
      </c>
      <c r="D422" s="145">
        <f t="shared" si="10"/>
        <v>1.3699881267695681E-4</v>
      </c>
    </row>
    <row r="423" spans="2:4">
      <c r="B423" s="17" t="s">
        <v>671</v>
      </c>
      <c r="C423" s="152">
        <v>3</v>
      </c>
      <c r="D423" s="145">
        <f t="shared" si="10"/>
        <v>1.3699881267695681E-4</v>
      </c>
    </row>
    <row r="424" spans="2:4">
      <c r="B424" s="148" t="s">
        <v>672</v>
      </c>
      <c r="C424" s="151">
        <v>3</v>
      </c>
      <c r="D424" s="145">
        <f t="shared" si="10"/>
        <v>1.3699881267695681E-4</v>
      </c>
    </row>
    <row r="425" spans="2:4">
      <c r="B425" s="148" t="s">
        <v>673</v>
      </c>
      <c r="C425" s="151">
        <v>3</v>
      </c>
      <c r="D425" s="145">
        <f t="shared" si="10"/>
        <v>1.3699881267695681E-4</v>
      </c>
    </row>
    <row r="426" spans="2:4">
      <c r="B426" s="148" t="s">
        <v>674</v>
      </c>
      <c r="C426" s="151">
        <v>3</v>
      </c>
      <c r="D426" s="145">
        <f t="shared" si="10"/>
        <v>1.3699881267695681E-4</v>
      </c>
    </row>
    <row r="427" spans="2:4">
      <c r="B427" s="148" t="s">
        <v>675</v>
      </c>
      <c r="C427" s="151">
        <v>3</v>
      </c>
      <c r="D427" s="145">
        <f t="shared" si="10"/>
        <v>1.3699881267695681E-4</v>
      </c>
    </row>
    <row r="428" spans="2:4">
      <c r="B428" s="148" t="s">
        <v>676</v>
      </c>
      <c r="C428" s="151">
        <v>3</v>
      </c>
      <c r="D428" s="145">
        <f t="shared" si="10"/>
        <v>1.3699881267695681E-4</v>
      </c>
    </row>
    <row r="429" spans="2:4">
      <c r="B429" s="148" t="s">
        <v>677</v>
      </c>
      <c r="C429" s="151">
        <v>3</v>
      </c>
      <c r="D429" s="145">
        <f t="shared" si="10"/>
        <v>1.3699881267695681E-4</v>
      </c>
    </row>
    <row r="430" spans="2:4">
      <c r="B430" s="148" t="s">
        <v>678</v>
      </c>
      <c r="C430" s="151">
        <v>3</v>
      </c>
      <c r="D430" s="145">
        <f t="shared" si="10"/>
        <v>1.3699881267695681E-4</v>
      </c>
    </row>
    <row r="431" spans="2:4">
      <c r="B431" s="148" t="s">
        <v>679</v>
      </c>
      <c r="C431" s="151">
        <v>3</v>
      </c>
      <c r="D431" s="145">
        <f t="shared" si="10"/>
        <v>1.3699881267695681E-4</v>
      </c>
    </row>
    <row r="432" spans="2:4">
      <c r="B432" s="148" t="s">
        <v>680</v>
      </c>
      <c r="C432" s="151">
        <v>3</v>
      </c>
      <c r="D432" s="145">
        <f t="shared" si="10"/>
        <v>1.3699881267695681E-4</v>
      </c>
    </row>
    <row r="433" spans="2:4">
      <c r="B433" s="148" t="s">
        <v>681</v>
      </c>
      <c r="C433" s="151">
        <v>3</v>
      </c>
      <c r="D433" s="145">
        <f t="shared" si="10"/>
        <v>1.3699881267695681E-4</v>
      </c>
    </row>
    <row r="434" spans="2:4">
      <c r="B434" s="148" t="s">
        <v>682</v>
      </c>
      <c r="C434" s="151">
        <v>3</v>
      </c>
      <c r="D434" s="145">
        <f t="shared" si="10"/>
        <v>1.3699881267695681E-4</v>
      </c>
    </row>
    <row r="435" spans="2:4">
      <c r="B435" s="148" t="s">
        <v>683</v>
      </c>
      <c r="C435" s="151">
        <v>3</v>
      </c>
      <c r="D435" s="145">
        <f t="shared" si="10"/>
        <v>1.3699881267695681E-4</v>
      </c>
    </row>
    <row r="436" spans="2:4">
      <c r="B436" s="148" t="s">
        <v>684</v>
      </c>
      <c r="C436" s="151">
        <v>3</v>
      </c>
      <c r="D436" s="145">
        <f t="shared" si="10"/>
        <v>1.3699881267695681E-4</v>
      </c>
    </row>
    <row r="437" spans="2:4">
      <c r="B437" s="148" t="s">
        <v>1041</v>
      </c>
      <c r="C437" s="151">
        <v>3</v>
      </c>
      <c r="D437" s="145">
        <f t="shared" si="10"/>
        <v>1.3699881267695681E-4</v>
      </c>
    </row>
    <row r="438" spans="2:4">
      <c r="B438" s="148" t="s">
        <v>685</v>
      </c>
      <c r="C438" s="151">
        <v>3</v>
      </c>
      <c r="D438" s="145">
        <f t="shared" si="10"/>
        <v>1.3699881267695681E-4</v>
      </c>
    </row>
    <row r="439" spans="2:4">
      <c r="B439" s="148" t="s">
        <v>686</v>
      </c>
      <c r="C439" s="151">
        <v>3</v>
      </c>
      <c r="D439" s="145">
        <f t="shared" si="10"/>
        <v>1.3699881267695681E-4</v>
      </c>
    </row>
    <row r="440" spans="2:4">
      <c r="B440" s="148" t="s">
        <v>1042</v>
      </c>
      <c r="C440" s="151">
        <v>3</v>
      </c>
      <c r="D440" s="145">
        <f t="shared" si="10"/>
        <v>1.3699881267695681E-4</v>
      </c>
    </row>
    <row r="441" spans="2:4">
      <c r="B441" s="148" t="s">
        <v>687</v>
      </c>
      <c r="C441" s="151">
        <v>3</v>
      </c>
      <c r="D441" s="145">
        <f t="shared" si="10"/>
        <v>1.3699881267695681E-4</v>
      </c>
    </row>
    <row r="442" spans="2:4">
      <c r="B442" s="148" t="s">
        <v>688</v>
      </c>
      <c r="C442" s="151">
        <v>3</v>
      </c>
      <c r="D442" s="145">
        <f t="shared" si="10"/>
        <v>1.3699881267695681E-4</v>
      </c>
    </row>
    <row r="443" spans="2:4">
      <c r="B443" s="148" t="s">
        <v>689</v>
      </c>
      <c r="C443" s="151">
        <v>3</v>
      </c>
      <c r="D443" s="145">
        <f t="shared" si="10"/>
        <v>1.3699881267695681E-4</v>
      </c>
    </row>
    <row r="444" spans="2:4">
      <c r="B444" s="148" t="s">
        <v>1043</v>
      </c>
      <c r="C444" s="151">
        <v>3</v>
      </c>
      <c r="D444" s="145">
        <f t="shared" si="10"/>
        <v>1.3699881267695681E-4</v>
      </c>
    </row>
    <row r="445" spans="2:4">
      <c r="B445" s="148" t="s">
        <v>690</v>
      </c>
      <c r="C445" s="151">
        <v>3</v>
      </c>
      <c r="D445" s="145">
        <f t="shared" si="10"/>
        <v>1.3699881267695681E-4</v>
      </c>
    </row>
    <row r="446" spans="2:4">
      <c r="B446" s="148" t="s">
        <v>691</v>
      </c>
      <c r="C446" s="151">
        <v>3</v>
      </c>
      <c r="D446" s="145">
        <f t="shared" si="10"/>
        <v>1.3699881267695681E-4</v>
      </c>
    </row>
    <row r="447" spans="2:4">
      <c r="B447" s="148" t="s">
        <v>692</v>
      </c>
      <c r="C447" s="151">
        <v>3</v>
      </c>
      <c r="D447" s="145">
        <f t="shared" si="10"/>
        <v>1.3699881267695681E-4</v>
      </c>
    </row>
    <row r="448" spans="2:4">
      <c r="B448" s="148" t="s">
        <v>693</v>
      </c>
      <c r="C448" s="151">
        <v>3</v>
      </c>
      <c r="D448" s="145">
        <f t="shared" si="10"/>
        <v>1.3699881267695681E-4</v>
      </c>
    </row>
    <row r="449" spans="2:4">
      <c r="B449" s="148" t="s">
        <v>694</v>
      </c>
      <c r="C449" s="151">
        <v>3</v>
      </c>
      <c r="D449" s="145">
        <f t="shared" si="10"/>
        <v>1.3699881267695681E-4</v>
      </c>
    </row>
    <row r="450" spans="2:4">
      <c r="B450" s="17" t="s">
        <v>695</v>
      </c>
      <c r="C450" s="152">
        <v>3</v>
      </c>
      <c r="D450" s="145">
        <f t="shared" si="10"/>
        <v>1.3699881267695681E-4</v>
      </c>
    </row>
    <row r="451" spans="2:4">
      <c r="B451" s="148" t="s">
        <v>696</v>
      </c>
      <c r="C451" s="151">
        <v>3</v>
      </c>
      <c r="D451" s="145">
        <f t="shared" si="10"/>
        <v>1.3699881267695681E-4</v>
      </c>
    </row>
    <row r="452" spans="2:4">
      <c r="B452" s="148" t="s">
        <v>697</v>
      </c>
      <c r="C452" s="151">
        <v>3</v>
      </c>
      <c r="D452" s="145">
        <f t="shared" si="10"/>
        <v>1.3699881267695681E-4</v>
      </c>
    </row>
    <row r="453" spans="2:4">
      <c r="B453" s="148" t="s">
        <v>915</v>
      </c>
      <c r="C453" s="151">
        <v>3</v>
      </c>
      <c r="D453" s="145">
        <f t="shared" si="10"/>
        <v>1.3699881267695681E-4</v>
      </c>
    </row>
    <row r="454" spans="2:4">
      <c r="B454" s="148" t="s">
        <v>969</v>
      </c>
      <c r="C454" s="151">
        <v>3</v>
      </c>
      <c r="D454" s="145">
        <f t="shared" si="10"/>
        <v>1.3699881267695681E-4</v>
      </c>
    </row>
    <row r="455" spans="2:4">
      <c r="B455" s="148" t="s">
        <v>698</v>
      </c>
      <c r="C455" s="151">
        <v>3</v>
      </c>
      <c r="D455" s="145">
        <f t="shared" si="10"/>
        <v>1.3699881267695681E-4</v>
      </c>
    </row>
    <row r="456" spans="2:4">
      <c r="B456" s="148" t="s">
        <v>699</v>
      </c>
      <c r="C456" s="151">
        <v>3</v>
      </c>
      <c r="D456" s="145">
        <f t="shared" ref="D456:D519" si="11">C456/$C$707</f>
        <v>1.3699881267695681E-4</v>
      </c>
    </row>
    <row r="457" spans="2:4">
      <c r="B457" s="148" t="s">
        <v>700</v>
      </c>
      <c r="C457" s="151">
        <v>3</v>
      </c>
      <c r="D457" s="145">
        <f t="shared" si="11"/>
        <v>1.3699881267695681E-4</v>
      </c>
    </row>
    <row r="458" spans="2:4">
      <c r="B458" s="148" t="s">
        <v>701</v>
      </c>
      <c r="C458" s="151">
        <v>3</v>
      </c>
      <c r="D458" s="145">
        <f t="shared" si="11"/>
        <v>1.3699881267695681E-4</v>
      </c>
    </row>
    <row r="459" spans="2:4">
      <c r="B459" s="148" t="s">
        <v>702</v>
      </c>
      <c r="C459" s="151">
        <v>3</v>
      </c>
      <c r="D459" s="145">
        <f t="shared" si="11"/>
        <v>1.3699881267695681E-4</v>
      </c>
    </row>
    <row r="460" spans="2:4">
      <c r="B460" s="148" t="s">
        <v>703</v>
      </c>
      <c r="C460" s="151">
        <v>3</v>
      </c>
      <c r="D460" s="145">
        <f t="shared" si="11"/>
        <v>1.3699881267695681E-4</v>
      </c>
    </row>
    <row r="461" spans="2:4">
      <c r="B461" s="148" t="s">
        <v>704</v>
      </c>
      <c r="C461" s="151">
        <v>3</v>
      </c>
      <c r="D461" s="145">
        <f t="shared" si="11"/>
        <v>1.3699881267695681E-4</v>
      </c>
    </row>
    <row r="462" spans="2:4">
      <c r="B462" s="148" t="s">
        <v>1044</v>
      </c>
      <c r="C462" s="151">
        <v>3</v>
      </c>
      <c r="D462" s="145">
        <f t="shared" si="11"/>
        <v>1.3699881267695681E-4</v>
      </c>
    </row>
    <row r="463" spans="2:4">
      <c r="B463" s="148" t="s">
        <v>706</v>
      </c>
      <c r="C463" s="151">
        <v>3</v>
      </c>
      <c r="D463" s="145">
        <f t="shared" si="11"/>
        <v>1.3699881267695681E-4</v>
      </c>
    </row>
    <row r="464" spans="2:4">
      <c r="B464" s="148" t="s">
        <v>707</v>
      </c>
      <c r="C464" s="151">
        <v>3</v>
      </c>
      <c r="D464" s="145">
        <f t="shared" si="11"/>
        <v>1.3699881267695681E-4</v>
      </c>
    </row>
    <row r="465" spans="2:4">
      <c r="B465" s="148" t="s">
        <v>708</v>
      </c>
      <c r="C465" s="151">
        <v>2</v>
      </c>
      <c r="D465" s="145">
        <f t="shared" si="11"/>
        <v>9.1332541784637863E-5</v>
      </c>
    </row>
    <row r="466" spans="2:4">
      <c r="B466" s="148" t="s">
        <v>709</v>
      </c>
      <c r="C466" s="151">
        <v>2</v>
      </c>
      <c r="D466" s="145">
        <f t="shared" si="11"/>
        <v>9.1332541784637863E-5</v>
      </c>
    </row>
    <row r="467" spans="2:4">
      <c r="B467" s="148" t="s">
        <v>710</v>
      </c>
      <c r="C467" s="151">
        <v>2</v>
      </c>
      <c r="D467" s="145">
        <f t="shared" si="11"/>
        <v>9.1332541784637863E-5</v>
      </c>
    </row>
    <row r="468" spans="2:4">
      <c r="B468" s="148" t="s">
        <v>1045</v>
      </c>
      <c r="C468" s="151">
        <v>2</v>
      </c>
      <c r="D468" s="145">
        <f t="shared" si="11"/>
        <v>9.1332541784637863E-5</v>
      </c>
    </row>
    <row r="469" spans="2:4">
      <c r="B469" s="148" t="s">
        <v>1046</v>
      </c>
      <c r="C469" s="151">
        <v>2</v>
      </c>
      <c r="D469" s="145">
        <f t="shared" si="11"/>
        <v>9.1332541784637863E-5</v>
      </c>
    </row>
    <row r="470" spans="2:4">
      <c r="B470" s="148" t="s">
        <v>712</v>
      </c>
      <c r="C470" s="151">
        <v>2</v>
      </c>
      <c r="D470" s="145">
        <f t="shared" si="11"/>
        <v>9.1332541784637863E-5</v>
      </c>
    </row>
    <row r="471" spans="2:4">
      <c r="B471" s="148" t="s">
        <v>713</v>
      </c>
      <c r="C471" s="151">
        <v>2</v>
      </c>
      <c r="D471" s="145">
        <f t="shared" si="11"/>
        <v>9.1332541784637863E-5</v>
      </c>
    </row>
    <row r="472" spans="2:4">
      <c r="B472" s="148" t="s">
        <v>714</v>
      </c>
      <c r="C472" s="151">
        <v>2</v>
      </c>
      <c r="D472" s="145">
        <f t="shared" si="11"/>
        <v>9.1332541784637863E-5</v>
      </c>
    </row>
    <row r="473" spans="2:4">
      <c r="B473" s="148" t="s">
        <v>715</v>
      </c>
      <c r="C473" s="151">
        <v>2</v>
      </c>
      <c r="D473" s="145">
        <f t="shared" si="11"/>
        <v>9.1332541784637863E-5</v>
      </c>
    </row>
    <row r="474" spans="2:4">
      <c r="B474" s="148" t="s">
        <v>716</v>
      </c>
      <c r="C474" s="151">
        <v>2</v>
      </c>
      <c r="D474" s="145">
        <f t="shared" si="11"/>
        <v>9.1332541784637863E-5</v>
      </c>
    </row>
    <row r="475" spans="2:4">
      <c r="B475" s="148" t="s">
        <v>717</v>
      </c>
      <c r="C475" s="151">
        <v>2</v>
      </c>
      <c r="D475" s="145">
        <f t="shared" si="11"/>
        <v>9.1332541784637863E-5</v>
      </c>
    </row>
    <row r="476" spans="2:4">
      <c r="B476" s="148" t="s">
        <v>718</v>
      </c>
      <c r="C476" s="151">
        <v>2</v>
      </c>
      <c r="D476" s="145">
        <f t="shared" si="11"/>
        <v>9.1332541784637863E-5</v>
      </c>
    </row>
    <row r="477" spans="2:4">
      <c r="B477" s="148" t="s">
        <v>719</v>
      </c>
      <c r="C477" s="151">
        <v>2</v>
      </c>
      <c r="D477" s="145">
        <f t="shared" si="11"/>
        <v>9.1332541784637863E-5</v>
      </c>
    </row>
    <row r="478" spans="2:4">
      <c r="B478" s="148" t="s">
        <v>720</v>
      </c>
      <c r="C478" s="151">
        <v>2</v>
      </c>
      <c r="D478" s="145">
        <f t="shared" si="11"/>
        <v>9.1332541784637863E-5</v>
      </c>
    </row>
    <row r="479" spans="2:4">
      <c r="B479" s="148" t="s">
        <v>721</v>
      </c>
      <c r="C479" s="151">
        <v>2</v>
      </c>
      <c r="D479" s="145">
        <f t="shared" si="11"/>
        <v>9.1332541784637863E-5</v>
      </c>
    </row>
    <row r="480" spans="2:4">
      <c r="B480" s="148" t="s">
        <v>1049</v>
      </c>
      <c r="C480" s="151">
        <v>2</v>
      </c>
      <c r="D480" s="145">
        <f t="shared" si="11"/>
        <v>9.1332541784637863E-5</v>
      </c>
    </row>
    <row r="481" spans="2:4">
      <c r="B481" s="148" t="s">
        <v>722</v>
      </c>
      <c r="C481" s="151">
        <v>2</v>
      </c>
      <c r="D481" s="145">
        <f t="shared" si="11"/>
        <v>9.1332541784637863E-5</v>
      </c>
    </row>
    <row r="482" spans="2:4">
      <c r="B482" s="148" t="s">
        <v>723</v>
      </c>
      <c r="C482" s="151">
        <v>2</v>
      </c>
      <c r="D482" s="145">
        <f t="shared" si="11"/>
        <v>9.1332541784637863E-5</v>
      </c>
    </row>
    <row r="483" spans="2:4">
      <c r="B483" s="148" t="s">
        <v>1047</v>
      </c>
      <c r="C483" s="151">
        <v>2</v>
      </c>
      <c r="D483" s="145">
        <f t="shared" si="11"/>
        <v>9.1332541784637863E-5</v>
      </c>
    </row>
    <row r="484" spans="2:4">
      <c r="B484" s="148" t="s">
        <v>724</v>
      </c>
      <c r="C484" s="151">
        <v>2</v>
      </c>
      <c r="D484" s="145">
        <f t="shared" si="11"/>
        <v>9.1332541784637863E-5</v>
      </c>
    </row>
    <row r="485" spans="2:4">
      <c r="B485" s="17" t="s">
        <v>725</v>
      </c>
      <c r="C485" s="152">
        <v>2</v>
      </c>
      <c r="D485" s="145">
        <f t="shared" si="11"/>
        <v>9.1332541784637863E-5</v>
      </c>
    </row>
    <row r="486" spans="2:4">
      <c r="B486" s="148" t="s">
        <v>726</v>
      </c>
      <c r="C486" s="151">
        <v>2</v>
      </c>
      <c r="D486" s="145">
        <f t="shared" si="11"/>
        <v>9.1332541784637863E-5</v>
      </c>
    </row>
    <row r="487" spans="2:4">
      <c r="B487" s="148" t="s">
        <v>1050</v>
      </c>
      <c r="C487" s="151">
        <v>2</v>
      </c>
      <c r="D487" s="145">
        <f t="shared" si="11"/>
        <v>9.1332541784637863E-5</v>
      </c>
    </row>
    <row r="488" spans="2:4">
      <c r="B488" s="148" t="s">
        <v>727</v>
      </c>
      <c r="C488" s="151">
        <v>2</v>
      </c>
      <c r="D488" s="145">
        <f t="shared" si="11"/>
        <v>9.1332541784637863E-5</v>
      </c>
    </row>
    <row r="489" spans="2:4">
      <c r="B489" s="148" t="s">
        <v>728</v>
      </c>
      <c r="C489" s="151">
        <v>2</v>
      </c>
      <c r="D489" s="145">
        <f t="shared" si="11"/>
        <v>9.1332541784637863E-5</v>
      </c>
    </row>
    <row r="490" spans="2:4">
      <c r="B490" s="148" t="s">
        <v>729</v>
      </c>
      <c r="C490" s="151">
        <v>2</v>
      </c>
      <c r="D490" s="145">
        <f t="shared" si="11"/>
        <v>9.1332541784637863E-5</v>
      </c>
    </row>
    <row r="491" spans="2:4">
      <c r="B491" s="148" t="s">
        <v>730</v>
      </c>
      <c r="C491" s="151">
        <v>2</v>
      </c>
      <c r="D491" s="145">
        <f t="shared" si="11"/>
        <v>9.1332541784637863E-5</v>
      </c>
    </row>
    <row r="492" spans="2:4">
      <c r="B492" s="148" t="s">
        <v>731</v>
      </c>
      <c r="C492" s="151">
        <v>2</v>
      </c>
      <c r="D492" s="145">
        <f t="shared" si="11"/>
        <v>9.1332541784637863E-5</v>
      </c>
    </row>
    <row r="493" spans="2:4">
      <c r="B493" s="148" t="s">
        <v>732</v>
      </c>
      <c r="C493" s="151">
        <v>2</v>
      </c>
      <c r="D493" s="145">
        <f t="shared" si="11"/>
        <v>9.1332541784637863E-5</v>
      </c>
    </row>
    <row r="494" spans="2:4">
      <c r="B494" s="148" t="s">
        <v>1051</v>
      </c>
      <c r="C494" s="151">
        <v>2</v>
      </c>
      <c r="D494" s="145">
        <f t="shared" si="11"/>
        <v>9.1332541784637863E-5</v>
      </c>
    </row>
    <row r="495" spans="2:4">
      <c r="B495" s="148" t="s">
        <v>733</v>
      </c>
      <c r="C495" s="151">
        <v>2</v>
      </c>
      <c r="D495" s="145">
        <f t="shared" si="11"/>
        <v>9.1332541784637863E-5</v>
      </c>
    </row>
    <row r="496" spans="2:4">
      <c r="B496" s="148" t="s">
        <v>1052</v>
      </c>
      <c r="C496" s="151">
        <v>2</v>
      </c>
      <c r="D496" s="145">
        <f t="shared" si="11"/>
        <v>9.1332541784637863E-5</v>
      </c>
    </row>
    <row r="497" spans="2:4">
      <c r="B497" s="17" t="s">
        <v>734</v>
      </c>
      <c r="C497" s="152">
        <v>2</v>
      </c>
      <c r="D497" s="145">
        <f t="shared" si="11"/>
        <v>9.1332541784637863E-5</v>
      </c>
    </row>
    <row r="498" spans="2:4">
      <c r="B498" s="148" t="s">
        <v>916</v>
      </c>
      <c r="C498" s="151">
        <v>2</v>
      </c>
      <c r="D498" s="145">
        <f t="shared" si="11"/>
        <v>9.1332541784637863E-5</v>
      </c>
    </row>
    <row r="499" spans="2:4">
      <c r="B499" s="148" t="s">
        <v>735</v>
      </c>
      <c r="C499" s="151">
        <v>2</v>
      </c>
      <c r="D499" s="145">
        <f t="shared" si="11"/>
        <v>9.1332541784637863E-5</v>
      </c>
    </row>
    <row r="500" spans="2:4">
      <c r="B500" s="148" t="s">
        <v>736</v>
      </c>
      <c r="C500" s="151">
        <v>2</v>
      </c>
      <c r="D500" s="145">
        <f t="shared" si="11"/>
        <v>9.1332541784637863E-5</v>
      </c>
    </row>
    <row r="501" spans="2:4">
      <c r="B501" s="148" t="s">
        <v>738</v>
      </c>
      <c r="C501" s="151">
        <v>2</v>
      </c>
      <c r="D501" s="145">
        <f t="shared" si="11"/>
        <v>9.1332541784637863E-5</v>
      </c>
    </row>
    <row r="502" spans="2:4">
      <c r="B502" s="148" t="s">
        <v>739</v>
      </c>
      <c r="C502" s="151">
        <v>2</v>
      </c>
      <c r="D502" s="145">
        <f t="shared" si="11"/>
        <v>9.1332541784637863E-5</v>
      </c>
    </row>
    <row r="503" spans="2:4">
      <c r="B503" s="148" t="s">
        <v>1048</v>
      </c>
      <c r="C503" s="151">
        <v>2</v>
      </c>
      <c r="D503" s="145">
        <f t="shared" si="11"/>
        <v>9.1332541784637863E-5</v>
      </c>
    </row>
    <row r="504" spans="2:4">
      <c r="B504" s="148" t="s">
        <v>1053</v>
      </c>
      <c r="C504" s="151">
        <v>2</v>
      </c>
      <c r="D504" s="145">
        <f t="shared" si="11"/>
        <v>9.1332541784637863E-5</v>
      </c>
    </row>
    <row r="505" spans="2:4">
      <c r="B505" s="148" t="s">
        <v>741</v>
      </c>
      <c r="C505" s="151">
        <v>2</v>
      </c>
      <c r="D505" s="145">
        <f t="shared" si="11"/>
        <v>9.1332541784637863E-5</v>
      </c>
    </row>
    <row r="506" spans="2:4">
      <c r="B506" s="148" t="s">
        <v>742</v>
      </c>
      <c r="C506" s="151">
        <v>2</v>
      </c>
      <c r="D506" s="145">
        <f t="shared" si="11"/>
        <v>9.1332541784637863E-5</v>
      </c>
    </row>
    <row r="507" spans="2:4">
      <c r="B507" s="148" t="s">
        <v>1091</v>
      </c>
      <c r="C507" s="151">
        <v>2</v>
      </c>
      <c r="D507" s="145">
        <f t="shared" si="11"/>
        <v>9.1332541784637863E-5</v>
      </c>
    </row>
    <row r="508" spans="2:4">
      <c r="B508" s="17" t="s">
        <v>743</v>
      </c>
      <c r="C508" s="152">
        <v>2</v>
      </c>
      <c r="D508" s="145">
        <f t="shared" si="11"/>
        <v>9.1332541784637863E-5</v>
      </c>
    </row>
    <row r="509" spans="2:4">
      <c r="B509" s="148" t="s">
        <v>744</v>
      </c>
      <c r="C509" s="151">
        <v>2</v>
      </c>
      <c r="D509" s="145">
        <f t="shared" si="11"/>
        <v>9.1332541784637863E-5</v>
      </c>
    </row>
    <row r="510" spans="2:4">
      <c r="B510" s="148" t="s">
        <v>745</v>
      </c>
      <c r="C510" s="151">
        <v>2</v>
      </c>
      <c r="D510" s="145">
        <f t="shared" si="11"/>
        <v>9.1332541784637863E-5</v>
      </c>
    </row>
    <row r="511" spans="2:4">
      <c r="B511" s="148" t="s">
        <v>746</v>
      </c>
      <c r="C511" s="151">
        <v>2</v>
      </c>
      <c r="D511" s="145">
        <f t="shared" si="11"/>
        <v>9.1332541784637863E-5</v>
      </c>
    </row>
    <row r="512" spans="2:4">
      <c r="B512" s="148" t="s">
        <v>747</v>
      </c>
      <c r="C512" s="151">
        <v>2</v>
      </c>
      <c r="D512" s="145">
        <f t="shared" si="11"/>
        <v>9.1332541784637863E-5</v>
      </c>
    </row>
    <row r="513" spans="2:4">
      <c r="B513" s="148" t="s">
        <v>748</v>
      </c>
      <c r="C513" s="151">
        <v>2</v>
      </c>
      <c r="D513" s="145">
        <f t="shared" si="11"/>
        <v>9.1332541784637863E-5</v>
      </c>
    </row>
    <row r="514" spans="2:4">
      <c r="B514" s="148" t="s">
        <v>749</v>
      </c>
      <c r="C514" s="151">
        <v>2</v>
      </c>
      <c r="D514" s="145">
        <f t="shared" si="11"/>
        <v>9.1332541784637863E-5</v>
      </c>
    </row>
    <row r="515" spans="2:4">
      <c r="B515" s="148" t="s">
        <v>750</v>
      </c>
      <c r="C515" s="151">
        <v>2</v>
      </c>
      <c r="D515" s="145">
        <f t="shared" si="11"/>
        <v>9.1332541784637863E-5</v>
      </c>
    </row>
    <row r="516" spans="2:4">
      <c r="B516" s="148" t="s">
        <v>751</v>
      </c>
      <c r="C516" s="151">
        <v>2</v>
      </c>
      <c r="D516" s="145">
        <f t="shared" si="11"/>
        <v>9.1332541784637863E-5</v>
      </c>
    </row>
    <row r="517" spans="2:4">
      <c r="B517" s="148" t="s">
        <v>752</v>
      </c>
      <c r="C517" s="151">
        <v>2</v>
      </c>
      <c r="D517" s="145">
        <f t="shared" si="11"/>
        <v>9.1332541784637863E-5</v>
      </c>
    </row>
    <row r="518" spans="2:4">
      <c r="B518" s="148" t="s">
        <v>753</v>
      </c>
      <c r="C518" s="151">
        <v>2</v>
      </c>
      <c r="D518" s="145">
        <f t="shared" si="11"/>
        <v>9.1332541784637863E-5</v>
      </c>
    </row>
    <row r="519" spans="2:4">
      <c r="B519" s="148" t="s">
        <v>754</v>
      </c>
      <c r="C519" s="151">
        <v>2</v>
      </c>
      <c r="D519" s="145">
        <f t="shared" si="11"/>
        <v>9.1332541784637863E-5</v>
      </c>
    </row>
    <row r="520" spans="2:4">
      <c r="B520" s="17" t="s">
        <v>755</v>
      </c>
      <c r="C520" s="152">
        <v>2</v>
      </c>
      <c r="D520" s="145">
        <f t="shared" ref="D520:D583" si="12">C520/$C$707</f>
        <v>9.1332541784637863E-5</v>
      </c>
    </row>
    <row r="521" spans="2:4">
      <c r="B521" s="17" t="s">
        <v>1054</v>
      </c>
      <c r="C521" s="152">
        <v>2</v>
      </c>
      <c r="D521" s="145">
        <f t="shared" si="12"/>
        <v>9.1332541784637863E-5</v>
      </c>
    </row>
    <row r="522" spans="2:4">
      <c r="B522" s="148" t="s">
        <v>1055</v>
      </c>
      <c r="C522" s="151">
        <v>2</v>
      </c>
      <c r="D522" s="145">
        <f t="shared" si="12"/>
        <v>9.1332541784637863E-5</v>
      </c>
    </row>
    <row r="523" spans="2:4">
      <c r="B523" s="148" t="s">
        <v>1056</v>
      </c>
      <c r="C523" s="151">
        <v>2</v>
      </c>
      <c r="D523" s="145">
        <f t="shared" si="12"/>
        <v>9.1332541784637863E-5</v>
      </c>
    </row>
    <row r="524" spans="2:4">
      <c r="B524" s="148" t="s">
        <v>845</v>
      </c>
      <c r="C524" s="151">
        <v>2</v>
      </c>
      <c r="D524" s="145">
        <f t="shared" si="12"/>
        <v>9.1332541784637863E-5</v>
      </c>
    </row>
    <row r="525" spans="2:4">
      <c r="B525" s="148" t="s">
        <v>1058</v>
      </c>
      <c r="C525" s="151">
        <v>2</v>
      </c>
      <c r="D525" s="145">
        <f t="shared" si="12"/>
        <v>9.1332541784637863E-5</v>
      </c>
    </row>
    <row r="526" spans="2:4">
      <c r="B526" s="148" t="s">
        <v>756</v>
      </c>
      <c r="C526" s="151">
        <v>2</v>
      </c>
      <c r="D526" s="145">
        <f t="shared" si="12"/>
        <v>9.1332541784637863E-5</v>
      </c>
    </row>
    <row r="527" spans="2:4">
      <c r="B527" s="148" t="s">
        <v>849</v>
      </c>
      <c r="C527" s="151">
        <v>2</v>
      </c>
      <c r="D527" s="145">
        <f t="shared" si="12"/>
        <v>9.1332541784637863E-5</v>
      </c>
    </row>
    <row r="528" spans="2:4">
      <c r="B528" s="17" t="s">
        <v>757</v>
      </c>
      <c r="C528" s="152">
        <v>2</v>
      </c>
      <c r="D528" s="145">
        <f t="shared" si="12"/>
        <v>9.1332541784637863E-5</v>
      </c>
    </row>
    <row r="529" spans="2:4">
      <c r="B529" s="17" t="s">
        <v>758</v>
      </c>
      <c r="C529" s="152">
        <v>2</v>
      </c>
      <c r="D529" s="145">
        <f t="shared" si="12"/>
        <v>9.1332541784637863E-5</v>
      </c>
    </row>
    <row r="530" spans="2:4">
      <c r="B530" s="17" t="s">
        <v>759</v>
      </c>
      <c r="C530" s="152">
        <v>2</v>
      </c>
      <c r="D530" s="145">
        <f t="shared" si="12"/>
        <v>9.1332541784637863E-5</v>
      </c>
    </row>
    <row r="531" spans="2:4">
      <c r="B531" s="148" t="s">
        <v>917</v>
      </c>
      <c r="C531" s="151">
        <v>2</v>
      </c>
      <c r="D531" s="145">
        <f t="shared" si="12"/>
        <v>9.1332541784637863E-5</v>
      </c>
    </row>
    <row r="532" spans="2:4">
      <c r="B532" s="148" t="s">
        <v>760</v>
      </c>
      <c r="C532" s="151">
        <v>2</v>
      </c>
      <c r="D532" s="145">
        <f t="shared" si="12"/>
        <v>9.1332541784637863E-5</v>
      </c>
    </row>
    <row r="533" spans="2:4">
      <c r="B533" s="148" t="s">
        <v>761</v>
      </c>
      <c r="C533" s="151">
        <v>2</v>
      </c>
      <c r="D533" s="145">
        <f t="shared" si="12"/>
        <v>9.1332541784637863E-5</v>
      </c>
    </row>
    <row r="534" spans="2:4">
      <c r="B534" s="148" t="s">
        <v>762</v>
      </c>
      <c r="C534" s="151">
        <v>2</v>
      </c>
      <c r="D534" s="145">
        <f t="shared" si="12"/>
        <v>9.1332541784637863E-5</v>
      </c>
    </row>
    <row r="535" spans="2:4">
      <c r="B535" s="148" t="s">
        <v>763</v>
      </c>
      <c r="C535" s="151">
        <v>2</v>
      </c>
      <c r="D535" s="145">
        <f t="shared" si="12"/>
        <v>9.1332541784637863E-5</v>
      </c>
    </row>
    <row r="536" spans="2:4">
      <c r="B536" s="148" t="s">
        <v>764</v>
      </c>
      <c r="C536" s="151">
        <v>2</v>
      </c>
      <c r="D536" s="145">
        <f t="shared" si="12"/>
        <v>9.1332541784637863E-5</v>
      </c>
    </row>
    <row r="537" spans="2:4">
      <c r="B537" s="148" t="s">
        <v>765</v>
      </c>
      <c r="C537" s="151">
        <v>2</v>
      </c>
      <c r="D537" s="145">
        <f t="shared" si="12"/>
        <v>9.1332541784637863E-5</v>
      </c>
    </row>
    <row r="538" spans="2:4">
      <c r="B538" s="17" t="s">
        <v>1059</v>
      </c>
      <c r="C538" s="152">
        <v>2</v>
      </c>
      <c r="D538" s="145">
        <f t="shared" si="12"/>
        <v>9.1332541784637863E-5</v>
      </c>
    </row>
    <row r="539" spans="2:4">
      <c r="B539" s="148" t="s">
        <v>1060</v>
      </c>
      <c r="C539" s="151">
        <v>2</v>
      </c>
      <c r="D539" s="145">
        <f t="shared" si="12"/>
        <v>9.1332541784637863E-5</v>
      </c>
    </row>
    <row r="540" spans="2:4">
      <c r="B540" s="148" t="s">
        <v>766</v>
      </c>
      <c r="C540" s="151">
        <v>2</v>
      </c>
      <c r="D540" s="145">
        <f t="shared" si="12"/>
        <v>9.1332541784637863E-5</v>
      </c>
    </row>
    <row r="541" spans="2:4">
      <c r="B541" s="148" t="s">
        <v>767</v>
      </c>
      <c r="C541" s="151">
        <v>2</v>
      </c>
      <c r="D541" s="145">
        <f t="shared" si="12"/>
        <v>9.1332541784637863E-5</v>
      </c>
    </row>
    <row r="542" spans="2:4">
      <c r="B542" s="148" t="s">
        <v>938</v>
      </c>
      <c r="C542" s="151">
        <v>2</v>
      </c>
      <c r="D542" s="145">
        <f t="shared" si="12"/>
        <v>9.1332541784637863E-5</v>
      </c>
    </row>
    <row r="543" spans="2:4">
      <c r="B543" s="148" t="s">
        <v>768</v>
      </c>
      <c r="C543" s="151">
        <v>2</v>
      </c>
      <c r="D543" s="145">
        <f t="shared" si="12"/>
        <v>9.1332541784637863E-5</v>
      </c>
    </row>
    <row r="544" spans="2:4">
      <c r="B544" s="17" t="s">
        <v>769</v>
      </c>
      <c r="C544" s="152">
        <v>2</v>
      </c>
      <c r="D544" s="145">
        <f t="shared" si="12"/>
        <v>9.1332541784637863E-5</v>
      </c>
    </row>
    <row r="545" spans="2:4">
      <c r="B545" s="148" t="s">
        <v>770</v>
      </c>
      <c r="C545" s="151">
        <v>2</v>
      </c>
      <c r="D545" s="145">
        <f t="shared" si="12"/>
        <v>9.1332541784637863E-5</v>
      </c>
    </row>
    <row r="546" spans="2:4">
      <c r="B546" s="148" t="s">
        <v>771</v>
      </c>
      <c r="C546" s="151">
        <v>2</v>
      </c>
      <c r="D546" s="145">
        <f t="shared" si="12"/>
        <v>9.1332541784637863E-5</v>
      </c>
    </row>
    <row r="547" spans="2:4">
      <c r="B547" s="148" t="s">
        <v>1061</v>
      </c>
      <c r="C547" s="151">
        <v>2</v>
      </c>
      <c r="D547" s="145">
        <f t="shared" si="12"/>
        <v>9.1332541784637863E-5</v>
      </c>
    </row>
    <row r="548" spans="2:4">
      <c r="B548" s="148" t="s">
        <v>772</v>
      </c>
      <c r="C548" s="151">
        <v>2</v>
      </c>
      <c r="D548" s="145">
        <f t="shared" si="12"/>
        <v>9.1332541784637863E-5</v>
      </c>
    </row>
    <row r="549" spans="2:4">
      <c r="B549" s="148" t="s">
        <v>939</v>
      </c>
      <c r="C549" s="151">
        <v>2</v>
      </c>
      <c r="D549" s="145">
        <f t="shared" si="12"/>
        <v>9.1332541784637863E-5</v>
      </c>
    </row>
    <row r="550" spans="2:4">
      <c r="B550" s="148" t="s">
        <v>773</v>
      </c>
      <c r="C550" s="151">
        <v>2</v>
      </c>
      <c r="D550" s="145">
        <f t="shared" si="12"/>
        <v>9.1332541784637863E-5</v>
      </c>
    </row>
    <row r="551" spans="2:4">
      <c r="B551" s="148" t="s">
        <v>774</v>
      </c>
      <c r="C551" s="151">
        <v>2</v>
      </c>
      <c r="D551" s="145">
        <f t="shared" si="12"/>
        <v>9.1332541784637863E-5</v>
      </c>
    </row>
    <row r="552" spans="2:4">
      <c r="B552" s="148" t="s">
        <v>775</v>
      </c>
      <c r="C552" s="151">
        <v>2</v>
      </c>
      <c r="D552" s="145">
        <f t="shared" si="12"/>
        <v>9.1332541784637863E-5</v>
      </c>
    </row>
    <row r="553" spans="2:4">
      <c r="B553" s="148" t="s">
        <v>776</v>
      </c>
      <c r="C553" s="151">
        <v>2</v>
      </c>
      <c r="D553" s="145">
        <f t="shared" si="12"/>
        <v>9.1332541784637863E-5</v>
      </c>
    </row>
    <row r="554" spans="2:4">
      <c r="B554" s="148" t="s">
        <v>777</v>
      </c>
      <c r="C554" s="151">
        <v>2</v>
      </c>
      <c r="D554" s="145">
        <f t="shared" si="12"/>
        <v>9.1332541784637863E-5</v>
      </c>
    </row>
    <row r="555" spans="2:4">
      <c r="B555" s="148" t="s">
        <v>778</v>
      </c>
      <c r="C555" s="151">
        <v>2</v>
      </c>
      <c r="D555" s="145">
        <f t="shared" si="12"/>
        <v>9.1332541784637863E-5</v>
      </c>
    </row>
    <row r="556" spans="2:4">
      <c r="B556" s="148" t="s">
        <v>779</v>
      </c>
      <c r="C556" s="151">
        <v>2</v>
      </c>
      <c r="D556" s="145">
        <f t="shared" si="12"/>
        <v>9.1332541784637863E-5</v>
      </c>
    </row>
    <row r="557" spans="2:4">
      <c r="B557" s="148" t="s">
        <v>780</v>
      </c>
      <c r="C557" s="151">
        <v>2</v>
      </c>
      <c r="D557" s="145">
        <f t="shared" si="12"/>
        <v>9.1332541784637863E-5</v>
      </c>
    </row>
    <row r="558" spans="2:4">
      <c r="B558" s="148" t="s">
        <v>781</v>
      </c>
      <c r="C558" s="151">
        <v>2</v>
      </c>
      <c r="D558" s="145">
        <f t="shared" si="12"/>
        <v>9.1332541784637863E-5</v>
      </c>
    </row>
    <row r="559" spans="2:4">
      <c r="B559" s="148" t="s">
        <v>782</v>
      </c>
      <c r="C559" s="151">
        <v>2</v>
      </c>
      <c r="D559" s="145">
        <f t="shared" si="12"/>
        <v>9.1332541784637863E-5</v>
      </c>
    </row>
    <row r="560" spans="2:4">
      <c r="B560" s="148" t="s">
        <v>783</v>
      </c>
      <c r="C560" s="151">
        <v>2</v>
      </c>
      <c r="D560" s="145">
        <f t="shared" si="12"/>
        <v>9.1332541784637863E-5</v>
      </c>
    </row>
    <row r="561" spans="2:4">
      <c r="B561" s="148" t="s">
        <v>950</v>
      </c>
      <c r="C561" s="151">
        <v>2</v>
      </c>
      <c r="D561" s="145">
        <f t="shared" si="12"/>
        <v>9.1332541784637863E-5</v>
      </c>
    </row>
    <row r="562" spans="2:4">
      <c r="B562" s="148" t="s">
        <v>785</v>
      </c>
      <c r="C562" s="151">
        <v>2</v>
      </c>
      <c r="D562" s="145">
        <f t="shared" si="12"/>
        <v>9.1332541784637863E-5</v>
      </c>
    </row>
    <row r="563" spans="2:4">
      <c r="B563" s="148" t="s">
        <v>1062</v>
      </c>
      <c r="C563" s="151">
        <v>2</v>
      </c>
      <c r="D563" s="145">
        <f t="shared" si="12"/>
        <v>9.1332541784637863E-5</v>
      </c>
    </row>
    <row r="564" spans="2:4">
      <c r="B564" s="17" t="s">
        <v>787</v>
      </c>
      <c r="C564" s="152">
        <v>2</v>
      </c>
      <c r="D564" s="145">
        <f t="shared" si="12"/>
        <v>9.1332541784637863E-5</v>
      </c>
    </row>
    <row r="565" spans="2:4">
      <c r="B565" s="148" t="s">
        <v>788</v>
      </c>
      <c r="C565" s="151">
        <v>2</v>
      </c>
      <c r="D565" s="145">
        <f t="shared" si="12"/>
        <v>9.1332541784637863E-5</v>
      </c>
    </row>
    <row r="566" spans="2:4">
      <c r="B566" s="148" t="s">
        <v>970</v>
      </c>
      <c r="C566" s="151">
        <v>2</v>
      </c>
      <c r="D566" s="145">
        <f t="shared" si="12"/>
        <v>9.1332541784637863E-5</v>
      </c>
    </row>
    <row r="567" spans="2:4">
      <c r="B567" s="148" t="s">
        <v>971</v>
      </c>
      <c r="C567" s="151">
        <v>2</v>
      </c>
      <c r="D567" s="145">
        <f t="shared" si="12"/>
        <v>9.1332541784637863E-5</v>
      </c>
    </row>
    <row r="568" spans="2:4">
      <c r="B568" s="148" t="s">
        <v>446</v>
      </c>
      <c r="C568" s="151">
        <v>2</v>
      </c>
      <c r="D568" s="145">
        <f t="shared" si="12"/>
        <v>9.1332541784637863E-5</v>
      </c>
    </row>
    <row r="569" spans="2:4">
      <c r="B569" s="148" t="s">
        <v>918</v>
      </c>
      <c r="C569" s="151">
        <v>2</v>
      </c>
      <c r="D569" s="145">
        <f t="shared" si="12"/>
        <v>9.1332541784637863E-5</v>
      </c>
    </row>
    <row r="570" spans="2:4">
      <c r="B570" s="148" t="s">
        <v>1094</v>
      </c>
      <c r="C570" s="151">
        <v>2</v>
      </c>
      <c r="D570" s="145">
        <f t="shared" si="12"/>
        <v>9.1332541784637863E-5</v>
      </c>
    </row>
    <row r="571" spans="2:4">
      <c r="B571" s="148" t="s">
        <v>789</v>
      </c>
      <c r="C571" s="151">
        <v>1</v>
      </c>
      <c r="D571" s="145">
        <f t="shared" si="12"/>
        <v>4.5666270892318932E-5</v>
      </c>
    </row>
    <row r="572" spans="2:4">
      <c r="B572" s="148" t="s">
        <v>791</v>
      </c>
      <c r="C572" s="151">
        <v>1</v>
      </c>
      <c r="D572" s="145">
        <f t="shared" si="12"/>
        <v>4.5666270892318932E-5</v>
      </c>
    </row>
    <row r="573" spans="2:4">
      <c r="B573" s="148" t="s">
        <v>792</v>
      </c>
      <c r="C573" s="151">
        <v>1</v>
      </c>
      <c r="D573" s="145">
        <f t="shared" si="12"/>
        <v>4.5666270892318932E-5</v>
      </c>
    </row>
    <row r="574" spans="2:4">
      <c r="B574" s="148" t="s">
        <v>793</v>
      </c>
      <c r="C574" s="151">
        <v>1</v>
      </c>
      <c r="D574" s="145">
        <f t="shared" si="12"/>
        <v>4.5666270892318932E-5</v>
      </c>
    </row>
    <row r="575" spans="2:4">
      <c r="B575" s="148" t="s">
        <v>794</v>
      </c>
      <c r="C575" s="151">
        <v>1</v>
      </c>
      <c r="D575" s="145">
        <f t="shared" si="12"/>
        <v>4.5666270892318932E-5</v>
      </c>
    </row>
    <row r="576" spans="2:4">
      <c r="B576" s="17" t="s">
        <v>795</v>
      </c>
      <c r="C576" s="152">
        <v>1</v>
      </c>
      <c r="D576" s="145">
        <f t="shared" si="12"/>
        <v>4.5666270892318932E-5</v>
      </c>
    </row>
    <row r="577" spans="2:4">
      <c r="B577" s="148" t="s">
        <v>796</v>
      </c>
      <c r="C577" s="151">
        <v>1</v>
      </c>
      <c r="D577" s="145">
        <f t="shared" si="12"/>
        <v>4.5666270892318932E-5</v>
      </c>
    </row>
    <row r="578" spans="2:4">
      <c r="B578" s="148" t="s">
        <v>797</v>
      </c>
      <c r="C578" s="151">
        <v>1</v>
      </c>
      <c r="D578" s="145">
        <f t="shared" si="12"/>
        <v>4.5666270892318932E-5</v>
      </c>
    </row>
    <row r="579" spans="2:4">
      <c r="B579" s="148" t="s">
        <v>798</v>
      </c>
      <c r="C579" s="151">
        <v>1</v>
      </c>
      <c r="D579" s="145">
        <f t="shared" si="12"/>
        <v>4.5666270892318932E-5</v>
      </c>
    </row>
    <row r="580" spans="2:4">
      <c r="B580" s="148" t="s">
        <v>799</v>
      </c>
      <c r="C580" s="151">
        <v>1</v>
      </c>
      <c r="D580" s="145">
        <f t="shared" si="12"/>
        <v>4.5666270892318932E-5</v>
      </c>
    </row>
    <row r="581" spans="2:4">
      <c r="B581" s="148" t="s">
        <v>800</v>
      </c>
      <c r="C581" s="151">
        <v>1</v>
      </c>
      <c r="D581" s="145">
        <f t="shared" si="12"/>
        <v>4.5666270892318932E-5</v>
      </c>
    </row>
    <row r="582" spans="2:4">
      <c r="B582" s="148" t="s">
        <v>801</v>
      </c>
      <c r="C582" s="151">
        <v>1</v>
      </c>
      <c r="D582" s="145">
        <f t="shared" si="12"/>
        <v>4.5666270892318932E-5</v>
      </c>
    </row>
    <row r="583" spans="2:4">
      <c r="B583" s="17" t="s">
        <v>802</v>
      </c>
      <c r="C583" s="152">
        <v>1</v>
      </c>
      <c r="D583" s="145">
        <f t="shared" si="12"/>
        <v>4.5666270892318932E-5</v>
      </c>
    </row>
    <row r="584" spans="2:4">
      <c r="B584" s="148" t="s">
        <v>803</v>
      </c>
      <c r="C584" s="151">
        <v>1</v>
      </c>
      <c r="D584" s="145">
        <f t="shared" ref="D584:D647" si="13">C584/$C$707</f>
        <v>4.5666270892318932E-5</v>
      </c>
    </row>
    <row r="585" spans="2:4">
      <c r="B585" s="148" t="s">
        <v>804</v>
      </c>
      <c r="C585" s="151">
        <v>1</v>
      </c>
      <c r="D585" s="145">
        <f t="shared" si="13"/>
        <v>4.5666270892318932E-5</v>
      </c>
    </row>
    <row r="586" spans="2:4">
      <c r="B586" s="17" t="s">
        <v>805</v>
      </c>
      <c r="C586" s="152">
        <v>1</v>
      </c>
      <c r="D586" s="145">
        <f t="shared" si="13"/>
        <v>4.5666270892318932E-5</v>
      </c>
    </row>
    <row r="587" spans="2:4">
      <c r="B587" s="148" t="s">
        <v>806</v>
      </c>
      <c r="C587" s="151">
        <v>1</v>
      </c>
      <c r="D587" s="145">
        <f t="shared" si="13"/>
        <v>4.5666270892318932E-5</v>
      </c>
    </row>
    <row r="588" spans="2:4">
      <c r="B588" s="17" t="s">
        <v>807</v>
      </c>
      <c r="C588" s="152">
        <v>1</v>
      </c>
      <c r="D588" s="145">
        <f t="shared" si="13"/>
        <v>4.5666270892318932E-5</v>
      </c>
    </row>
    <row r="589" spans="2:4">
      <c r="B589" s="148" t="s">
        <v>808</v>
      </c>
      <c r="C589" s="151">
        <v>1</v>
      </c>
      <c r="D589" s="145">
        <f t="shared" si="13"/>
        <v>4.5666270892318932E-5</v>
      </c>
    </row>
    <row r="590" spans="2:4">
      <c r="B590" s="148" t="s">
        <v>809</v>
      </c>
      <c r="C590" s="151">
        <v>1</v>
      </c>
      <c r="D590" s="145">
        <f t="shared" si="13"/>
        <v>4.5666270892318932E-5</v>
      </c>
    </row>
    <row r="591" spans="2:4">
      <c r="B591" s="17" t="s">
        <v>810</v>
      </c>
      <c r="C591" s="152">
        <v>1</v>
      </c>
      <c r="D591" s="145">
        <f t="shared" si="13"/>
        <v>4.5666270892318932E-5</v>
      </c>
    </row>
    <row r="592" spans="2:4">
      <c r="B592" s="148" t="s">
        <v>811</v>
      </c>
      <c r="C592" s="151">
        <v>1</v>
      </c>
      <c r="D592" s="145">
        <f t="shared" si="13"/>
        <v>4.5666270892318932E-5</v>
      </c>
    </row>
    <row r="593" spans="2:4">
      <c r="B593" s="148" t="s">
        <v>812</v>
      </c>
      <c r="C593" s="151">
        <v>1</v>
      </c>
      <c r="D593" s="145">
        <f t="shared" si="13"/>
        <v>4.5666270892318932E-5</v>
      </c>
    </row>
    <row r="594" spans="2:4">
      <c r="B594" s="148" t="s">
        <v>813</v>
      </c>
      <c r="C594" s="151">
        <v>1</v>
      </c>
      <c r="D594" s="145">
        <f t="shared" si="13"/>
        <v>4.5666270892318932E-5</v>
      </c>
    </row>
    <row r="595" spans="2:4">
      <c r="B595" s="148" t="s">
        <v>814</v>
      </c>
      <c r="C595" s="151">
        <v>1</v>
      </c>
      <c r="D595" s="145">
        <f t="shared" si="13"/>
        <v>4.5666270892318932E-5</v>
      </c>
    </row>
    <row r="596" spans="2:4">
      <c r="B596" s="148" t="s">
        <v>815</v>
      </c>
      <c r="C596" s="151">
        <v>1</v>
      </c>
      <c r="D596" s="145">
        <f t="shared" si="13"/>
        <v>4.5666270892318932E-5</v>
      </c>
    </row>
    <row r="597" spans="2:4">
      <c r="B597" s="148" t="s">
        <v>1063</v>
      </c>
      <c r="C597" s="151">
        <v>1</v>
      </c>
      <c r="D597" s="145">
        <f t="shared" si="13"/>
        <v>4.5666270892318932E-5</v>
      </c>
    </row>
    <row r="598" spans="2:4">
      <c r="B598" s="148" t="s">
        <v>816</v>
      </c>
      <c r="C598" s="151">
        <v>1</v>
      </c>
      <c r="D598" s="145">
        <f t="shared" si="13"/>
        <v>4.5666270892318932E-5</v>
      </c>
    </row>
    <row r="599" spans="2:4">
      <c r="B599" s="148" t="s">
        <v>817</v>
      </c>
      <c r="C599" s="151">
        <v>1</v>
      </c>
      <c r="D599" s="145">
        <f t="shared" si="13"/>
        <v>4.5666270892318932E-5</v>
      </c>
    </row>
    <row r="600" spans="2:4">
      <c r="B600" s="148" t="s">
        <v>818</v>
      </c>
      <c r="C600" s="151">
        <v>1</v>
      </c>
      <c r="D600" s="145">
        <f t="shared" si="13"/>
        <v>4.5666270892318932E-5</v>
      </c>
    </row>
    <row r="601" spans="2:4">
      <c r="B601" s="148" t="s">
        <v>819</v>
      </c>
      <c r="C601" s="151">
        <v>1</v>
      </c>
      <c r="D601" s="145">
        <f t="shared" si="13"/>
        <v>4.5666270892318932E-5</v>
      </c>
    </row>
    <row r="602" spans="2:4">
      <c r="B602" s="17" t="s">
        <v>1064</v>
      </c>
      <c r="C602" s="152">
        <v>1</v>
      </c>
      <c r="D602" s="145">
        <f t="shared" si="13"/>
        <v>4.5666270892318932E-5</v>
      </c>
    </row>
    <row r="603" spans="2:4">
      <c r="B603" s="17" t="s">
        <v>820</v>
      </c>
      <c r="C603" s="152">
        <v>1</v>
      </c>
      <c r="D603" s="145">
        <f t="shared" si="13"/>
        <v>4.5666270892318932E-5</v>
      </c>
    </row>
    <row r="604" spans="2:4">
      <c r="B604" s="148" t="s">
        <v>1065</v>
      </c>
      <c r="C604" s="151">
        <v>1</v>
      </c>
      <c r="D604" s="145">
        <f t="shared" si="13"/>
        <v>4.5666270892318932E-5</v>
      </c>
    </row>
    <row r="605" spans="2:4">
      <c r="B605" s="148" t="s">
        <v>821</v>
      </c>
      <c r="C605" s="151">
        <v>1</v>
      </c>
      <c r="D605" s="145">
        <f t="shared" si="13"/>
        <v>4.5666270892318932E-5</v>
      </c>
    </row>
    <row r="606" spans="2:4">
      <c r="B606" s="148" t="s">
        <v>1066</v>
      </c>
      <c r="C606" s="151">
        <v>1</v>
      </c>
      <c r="D606" s="145">
        <f t="shared" si="13"/>
        <v>4.5666270892318932E-5</v>
      </c>
    </row>
    <row r="607" spans="2:4">
      <c r="B607" s="148" t="s">
        <v>822</v>
      </c>
      <c r="C607" s="151">
        <v>1</v>
      </c>
      <c r="D607" s="145">
        <f t="shared" si="13"/>
        <v>4.5666270892318932E-5</v>
      </c>
    </row>
    <row r="608" spans="2:4">
      <c r="B608" s="148" t="s">
        <v>823</v>
      </c>
      <c r="C608" s="151">
        <v>1</v>
      </c>
      <c r="D608" s="145">
        <f t="shared" si="13"/>
        <v>4.5666270892318932E-5</v>
      </c>
    </row>
    <row r="609" spans="2:4">
      <c r="B609" s="148" t="s">
        <v>1067</v>
      </c>
      <c r="C609" s="151">
        <v>1</v>
      </c>
      <c r="D609" s="145">
        <f t="shared" si="13"/>
        <v>4.5666270892318932E-5</v>
      </c>
    </row>
    <row r="610" spans="2:4">
      <c r="B610" s="148" t="s">
        <v>824</v>
      </c>
      <c r="C610" s="151">
        <v>1</v>
      </c>
      <c r="D610" s="145">
        <f t="shared" si="13"/>
        <v>4.5666270892318932E-5</v>
      </c>
    </row>
    <row r="611" spans="2:4">
      <c r="B611" s="148" t="s">
        <v>1068</v>
      </c>
      <c r="C611" s="151">
        <v>1</v>
      </c>
      <c r="D611" s="145">
        <f t="shared" si="13"/>
        <v>4.5666270892318932E-5</v>
      </c>
    </row>
    <row r="612" spans="2:4">
      <c r="B612" s="148" t="s">
        <v>825</v>
      </c>
      <c r="C612" s="151">
        <v>1</v>
      </c>
      <c r="D612" s="145">
        <f t="shared" si="13"/>
        <v>4.5666270892318932E-5</v>
      </c>
    </row>
    <row r="613" spans="2:4">
      <c r="B613" s="148" t="s">
        <v>826</v>
      </c>
      <c r="C613" s="151">
        <v>1</v>
      </c>
      <c r="D613" s="145">
        <f t="shared" si="13"/>
        <v>4.5666270892318932E-5</v>
      </c>
    </row>
    <row r="614" spans="2:4">
      <c r="B614" s="148" t="s">
        <v>827</v>
      </c>
      <c r="C614" s="151">
        <v>1</v>
      </c>
      <c r="D614" s="145">
        <f t="shared" si="13"/>
        <v>4.5666270892318932E-5</v>
      </c>
    </row>
    <row r="615" spans="2:4">
      <c r="B615" s="148" t="s">
        <v>1069</v>
      </c>
      <c r="C615" s="151">
        <v>1</v>
      </c>
      <c r="D615" s="145">
        <f t="shared" si="13"/>
        <v>4.5666270892318932E-5</v>
      </c>
    </row>
    <row r="616" spans="2:4">
      <c r="B616" s="17" t="s">
        <v>1070</v>
      </c>
      <c r="C616" s="152">
        <v>1</v>
      </c>
      <c r="D616" s="145">
        <f t="shared" si="13"/>
        <v>4.5666270892318932E-5</v>
      </c>
    </row>
    <row r="617" spans="2:4">
      <c r="B617" s="148" t="s">
        <v>1071</v>
      </c>
      <c r="C617" s="151">
        <v>1</v>
      </c>
      <c r="D617" s="145">
        <f t="shared" si="13"/>
        <v>4.5666270892318932E-5</v>
      </c>
    </row>
    <row r="618" spans="2:4">
      <c r="B618" s="148" t="s">
        <v>828</v>
      </c>
      <c r="C618" s="151">
        <v>1</v>
      </c>
      <c r="D618" s="145">
        <f t="shared" si="13"/>
        <v>4.5666270892318932E-5</v>
      </c>
    </row>
    <row r="619" spans="2:4">
      <c r="B619" s="148" t="s">
        <v>829</v>
      </c>
      <c r="C619" s="151">
        <v>1</v>
      </c>
      <c r="D619" s="145">
        <f t="shared" si="13"/>
        <v>4.5666270892318932E-5</v>
      </c>
    </row>
    <row r="620" spans="2:4">
      <c r="B620" s="148" t="s">
        <v>830</v>
      </c>
      <c r="C620" s="151">
        <v>1</v>
      </c>
      <c r="D620" s="145">
        <f t="shared" si="13"/>
        <v>4.5666270892318932E-5</v>
      </c>
    </row>
    <row r="621" spans="2:4">
      <c r="B621" s="17" t="s">
        <v>831</v>
      </c>
      <c r="C621" s="152">
        <v>1</v>
      </c>
      <c r="D621" s="145">
        <f t="shared" si="13"/>
        <v>4.5666270892318932E-5</v>
      </c>
    </row>
    <row r="622" spans="2:4">
      <c r="B622" s="148" t="s">
        <v>832</v>
      </c>
      <c r="C622" s="151">
        <v>1</v>
      </c>
      <c r="D622" s="145">
        <f t="shared" si="13"/>
        <v>4.5666270892318932E-5</v>
      </c>
    </row>
    <row r="623" spans="2:4">
      <c r="B623" s="148" t="s">
        <v>1072</v>
      </c>
      <c r="C623" s="151">
        <v>1</v>
      </c>
      <c r="D623" s="145">
        <f t="shared" si="13"/>
        <v>4.5666270892318932E-5</v>
      </c>
    </row>
    <row r="624" spans="2:4">
      <c r="B624" s="148" t="s">
        <v>833</v>
      </c>
      <c r="C624" s="151">
        <v>1</v>
      </c>
      <c r="D624" s="145">
        <f t="shared" si="13"/>
        <v>4.5666270892318932E-5</v>
      </c>
    </row>
    <row r="625" spans="2:4">
      <c r="B625" s="148" t="s">
        <v>834</v>
      </c>
      <c r="C625" s="151">
        <v>1</v>
      </c>
      <c r="D625" s="145">
        <f t="shared" si="13"/>
        <v>4.5666270892318932E-5</v>
      </c>
    </row>
    <row r="626" spans="2:4">
      <c r="B626" s="148" t="s">
        <v>835</v>
      </c>
      <c r="C626" s="151">
        <v>1</v>
      </c>
      <c r="D626" s="145">
        <f t="shared" si="13"/>
        <v>4.5666270892318932E-5</v>
      </c>
    </row>
    <row r="627" spans="2:4">
      <c r="B627" s="148" t="s">
        <v>1073</v>
      </c>
      <c r="C627" s="151">
        <v>1</v>
      </c>
      <c r="D627" s="145">
        <f t="shared" si="13"/>
        <v>4.5666270892318932E-5</v>
      </c>
    </row>
    <row r="628" spans="2:4">
      <c r="B628" s="148" t="s">
        <v>1074</v>
      </c>
      <c r="C628" s="151">
        <v>1</v>
      </c>
      <c r="D628" s="145">
        <f t="shared" si="13"/>
        <v>4.5666270892318932E-5</v>
      </c>
    </row>
    <row r="629" spans="2:4">
      <c r="B629" s="148" t="s">
        <v>836</v>
      </c>
      <c r="C629" s="151">
        <v>1</v>
      </c>
      <c r="D629" s="145">
        <f t="shared" si="13"/>
        <v>4.5666270892318932E-5</v>
      </c>
    </row>
    <row r="630" spans="2:4">
      <c r="B630" s="148" t="s">
        <v>1075</v>
      </c>
      <c r="C630" s="151">
        <v>1</v>
      </c>
      <c r="D630" s="145">
        <f t="shared" si="13"/>
        <v>4.5666270892318932E-5</v>
      </c>
    </row>
    <row r="631" spans="2:4">
      <c r="B631" s="17" t="s">
        <v>837</v>
      </c>
      <c r="C631" s="152">
        <v>1</v>
      </c>
      <c r="D631" s="145">
        <f t="shared" si="13"/>
        <v>4.5666270892318932E-5</v>
      </c>
    </row>
    <row r="632" spans="2:4">
      <c r="B632" s="17" t="s">
        <v>838</v>
      </c>
      <c r="C632" s="152">
        <v>1</v>
      </c>
      <c r="D632" s="145">
        <f t="shared" si="13"/>
        <v>4.5666270892318932E-5</v>
      </c>
    </row>
    <row r="633" spans="2:4">
      <c r="B633" s="148" t="s">
        <v>839</v>
      </c>
      <c r="C633" s="151">
        <v>1</v>
      </c>
      <c r="D633" s="145">
        <f t="shared" si="13"/>
        <v>4.5666270892318932E-5</v>
      </c>
    </row>
    <row r="634" spans="2:4">
      <c r="B634" s="148" t="s">
        <v>840</v>
      </c>
      <c r="C634" s="151">
        <v>1</v>
      </c>
      <c r="D634" s="145">
        <f t="shared" si="13"/>
        <v>4.5666270892318932E-5</v>
      </c>
    </row>
    <row r="635" spans="2:4">
      <c r="B635" s="148" t="s">
        <v>1076</v>
      </c>
      <c r="C635" s="151">
        <v>1</v>
      </c>
      <c r="D635" s="145">
        <f t="shared" si="13"/>
        <v>4.5666270892318932E-5</v>
      </c>
    </row>
    <row r="636" spans="2:4">
      <c r="B636" s="148" t="s">
        <v>841</v>
      </c>
      <c r="C636" s="151">
        <v>1</v>
      </c>
      <c r="D636" s="145">
        <f t="shared" si="13"/>
        <v>4.5666270892318932E-5</v>
      </c>
    </row>
    <row r="637" spans="2:4">
      <c r="B637" s="148" t="s">
        <v>842</v>
      </c>
      <c r="C637" s="151">
        <v>1</v>
      </c>
      <c r="D637" s="145">
        <f t="shared" si="13"/>
        <v>4.5666270892318932E-5</v>
      </c>
    </row>
    <row r="638" spans="2:4">
      <c r="B638" s="148" t="s">
        <v>843</v>
      </c>
      <c r="C638" s="151">
        <v>1</v>
      </c>
      <c r="D638" s="145">
        <f t="shared" si="13"/>
        <v>4.5666270892318932E-5</v>
      </c>
    </row>
    <row r="639" spans="2:4">
      <c r="B639" s="17" t="s">
        <v>844</v>
      </c>
      <c r="C639" s="152">
        <v>1</v>
      </c>
      <c r="D639" s="145">
        <f t="shared" si="13"/>
        <v>4.5666270892318932E-5</v>
      </c>
    </row>
    <row r="640" spans="2:4">
      <c r="B640" s="148" t="s">
        <v>1077</v>
      </c>
      <c r="C640" s="151">
        <v>1</v>
      </c>
      <c r="D640" s="145">
        <f t="shared" si="13"/>
        <v>4.5666270892318932E-5</v>
      </c>
    </row>
    <row r="641" spans="2:4">
      <c r="B641" s="148" t="s">
        <v>1078</v>
      </c>
      <c r="C641" s="151">
        <v>1</v>
      </c>
      <c r="D641" s="145">
        <f t="shared" si="13"/>
        <v>4.5666270892318932E-5</v>
      </c>
    </row>
    <row r="642" spans="2:4">
      <c r="B642" s="148" t="s">
        <v>1079</v>
      </c>
      <c r="C642" s="151">
        <v>1</v>
      </c>
      <c r="D642" s="145">
        <f t="shared" si="13"/>
        <v>4.5666270892318932E-5</v>
      </c>
    </row>
    <row r="643" spans="2:4">
      <c r="B643" s="148" t="s">
        <v>846</v>
      </c>
      <c r="C643" s="151">
        <v>1</v>
      </c>
      <c r="D643" s="145">
        <f t="shared" si="13"/>
        <v>4.5666270892318932E-5</v>
      </c>
    </row>
    <row r="644" spans="2:4">
      <c r="B644" s="148" t="s">
        <v>847</v>
      </c>
      <c r="C644" s="151">
        <v>1</v>
      </c>
      <c r="D644" s="145">
        <f t="shared" si="13"/>
        <v>4.5666270892318932E-5</v>
      </c>
    </row>
    <row r="645" spans="2:4">
      <c r="B645" s="148" t="s">
        <v>848</v>
      </c>
      <c r="C645" s="151">
        <v>1</v>
      </c>
      <c r="D645" s="145">
        <f t="shared" si="13"/>
        <v>4.5666270892318932E-5</v>
      </c>
    </row>
    <row r="646" spans="2:4">
      <c r="B646" s="148" t="s">
        <v>1080</v>
      </c>
      <c r="C646" s="151">
        <v>1</v>
      </c>
      <c r="D646" s="145">
        <f t="shared" si="13"/>
        <v>4.5666270892318932E-5</v>
      </c>
    </row>
    <row r="647" spans="2:4">
      <c r="B647" s="148" t="s">
        <v>850</v>
      </c>
      <c r="C647" s="151">
        <v>1</v>
      </c>
      <c r="D647" s="145">
        <f t="shared" si="13"/>
        <v>4.5666270892318932E-5</v>
      </c>
    </row>
    <row r="648" spans="2:4">
      <c r="B648" s="148" t="s">
        <v>972</v>
      </c>
      <c r="C648" s="151">
        <v>1</v>
      </c>
      <c r="D648" s="145">
        <f t="shared" ref="D648:D704" si="14">C648/$C$707</f>
        <v>4.5666270892318932E-5</v>
      </c>
    </row>
    <row r="649" spans="2:4">
      <c r="B649" s="148" t="s">
        <v>1081</v>
      </c>
      <c r="C649" s="151">
        <v>1</v>
      </c>
      <c r="D649" s="145">
        <f t="shared" si="14"/>
        <v>4.5666270892318932E-5</v>
      </c>
    </row>
    <row r="650" spans="2:4">
      <c r="B650" s="148" t="s">
        <v>851</v>
      </c>
      <c r="C650" s="151">
        <v>1</v>
      </c>
      <c r="D650" s="145">
        <f t="shared" si="14"/>
        <v>4.5666270892318932E-5</v>
      </c>
    </row>
    <row r="651" spans="2:4">
      <c r="B651" s="148" t="s">
        <v>852</v>
      </c>
      <c r="C651" s="151">
        <v>1</v>
      </c>
      <c r="D651" s="145">
        <f t="shared" si="14"/>
        <v>4.5666270892318932E-5</v>
      </c>
    </row>
    <row r="652" spans="2:4">
      <c r="B652" s="148" t="s">
        <v>853</v>
      </c>
      <c r="C652" s="151">
        <v>1</v>
      </c>
      <c r="D652" s="145">
        <f t="shared" si="14"/>
        <v>4.5666270892318932E-5</v>
      </c>
    </row>
    <row r="653" spans="2:4">
      <c r="B653" s="148" t="s">
        <v>1082</v>
      </c>
      <c r="C653" s="151">
        <v>1</v>
      </c>
      <c r="D653" s="145">
        <f t="shared" si="14"/>
        <v>4.5666270892318932E-5</v>
      </c>
    </row>
    <row r="654" spans="2:4">
      <c r="B654" s="17" t="s">
        <v>940</v>
      </c>
      <c r="C654" s="152">
        <v>1</v>
      </c>
      <c r="D654" s="145">
        <f t="shared" si="14"/>
        <v>4.5666270892318932E-5</v>
      </c>
    </row>
    <row r="655" spans="2:4">
      <c r="B655" s="17" t="s">
        <v>1083</v>
      </c>
      <c r="C655" s="152">
        <v>1</v>
      </c>
      <c r="D655" s="145">
        <f t="shared" si="14"/>
        <v>4.5666270892318932E-5</v>
      </c>
    </row>
    <row r="656" spans="2:4">
      <c r="B656" s="148" t="s">
        <v>854</v>
      </c>
      <c r="C656" s="151">
        <v>1</v>
      </c>
      <c r="D656" s="145">
        <f t="shared" si="14"/>
        <v>4.5666270892318932E-5</v>
      </c>
    </row>
    <row r="657" spans="2:4">
      <c r="B657" s="148" t="s">
        <v>855</v>
      </c>
      <c r="C657" s="151">
        <v>1</v>
      </c>
      <c r="D657" s="145">
        <f t="shared" si="14"/>
        <v>4.5666270892318932E-5</v>
      </c>
    </row>
    <row r="658" spans="2:4">
      <c r="B658" s="148" t="s">
        <v>856</v>
      </c>
      <c r="C658" s="151">
        <v>1</v>
      </c>
      <c r="D658" s="145">
        <f t="shared" si="14"/>
        <v>4.5666270892318932E-5</v>
      </c>
    </row>
    <row r="659" spans="2:4">
      <c r="B659" s="148" t="s">
        <v>941</v>
      </c>
      <c r="C659" s="151">
        <v>1</v>
      </c>
      <c r="D659" s="145">
        <f t="shared" si="14"/>
        <v>4.5666270892318932E-5</v>
      </c>
    </row>
    <row r="660" spans="2:4">
      <c r="B660" s="148" t="s">
        <v>1084</v>
      </c>
      <c r="C660" s="151">
        <v>1</v>
      </c>
      <c r="D660" s="145">
        <f t="shared" si="14"/>
        <v>4.5666270892318932E-5</v>
      </c>
    </row>
    <row r="661" spans="2:4">
      <c r="B661" s="148" t="s">
        <v>942</v>
      </c>
      <c r="C661" s="151">
        <v>1</v>
      </c>
      <c r="D661" s="145">
        <f t="shared" si="14"/>
        <v>4.5666270892318932E-5</v>
      </c>
    </row>
    <row r="662" spans="2:4">
      <c r="B662" s="148" t="s">
        <v>857</v>
      </c>
      <c r="C662" s="151">
        <v>1</v>
      </c>
      <c r="D662" s="145">
        <f t="shared" si="14"/>
        <v>4.5666270892318932E-5</v>
      </c>
    </row>
    <row r="663" spans="2:4">
      <c r="B663" s="148" t="s">
        <v>858</v>
      </c>
      <c r="C663" s="151">
        <v>1</v>
      </c>
      <c r="D663" s="145">
        <f t="shared" si="14"/>
        <v>4.5666270892318932E-5</v>
      </c>
    </row>
    <row r="664" spans="2:4">
      <c r="B664" s="148" t="s">
        <v>859</v>
      </c>
      <c r="C664" s="151">
        <v>1</v>
      </c>
      <c r="D664" s="145">
        <f t="shared" si="14"/>
        <v>4.5666270892318932E-5</v>
      </c>
    </row>
    <row r="665" spans="2:4">
      <c r="B665" s="148" t="s">
        <v>860</v>
      </c>
      <c r="C665" s="151">
        <v>1</v>
      </c>
      <c r="D665" s="145">
        <f t="shared" si="14"/>
        <v>4.5666270892318932E-5</v>
      </c>
    </row>
    <row r="666" spans="2:4">
      <c r="B666" s="148" t="s">
        <v>943</v>
      </c>
      <c r="C666" s="151">
        <v>1</v>
      </c>
      <c r="D666" s="145">
        <f t="shared" si="14"/>
        <v>4.5666270892318932E-5</v>
      </c>
    </row>
    <row r="667" spans="2:4">
      <c r="B667" s="148" t="s">
        <v>944</v>
      </c>
      <c r="C667" s="151">
        <v>1</v>
      </c>
      <c r="D667" s="145">
        <f t="shared" si="14"/>
        <v>4.5666270892318932E-5</v>
      </c>
    </row>
    <row r="668" spans="2:4">
      <c r="B668" s="148" t="s">
        <v>861</v>
      </c>
      <c r="C668" s="151">
        <v>1</v>
      </c>
      <c r="D668" s="145">
        <f t="shared" si="14"/>
        <v>4.5666270892318932E-5</v>
      </c>
    </row>
    <row r="669" spans="2:4">
      <c r="B669" s="148" t="s">
        <v>919</v>
      </c>
      <c r="C669" s="151">
        <v>1</v>
      </c>
      <c r="D669" s="145">
        <f t="shared" si="14"/>
        <v>4.5666270892318932E-5</v>
      </c>
    </row>
    <row r="670" spans="2:4">
      <c r="B670" s="148" t="s">
        <v>862</v>
      </c>
      <c r="C670" s="151">
        <v>1</v>
      </c>
      <c r="D670" s="145">
        <f t="shared" si="14"/>
        <v>4.5666270892318932E-5</v>
      </c>
    </row>
    <row r="671" spans="2:4">
      <c r="B671" s="148" t="s">
        <v>863</v>
      </c>
      <c r="C671" s="151">
        <v>1</v>
      </c>
      <c r="D671" s="145">
        <f t="shared" si="14"/>
        <v>4.5666270892318932E-5</v>
      </c>
    </row>
    <row r="672" spans="2:4">
      <c r="B672" s="17" t="s">
        <v>864</v>
      </c>
      <c r="C672" s="152">
        <v>1</v>
      </c>
      <c r="D672" s="145">
        <f t="shared" si="14"/>
        <v>4.5666270892318932E-5</v>
      </c>
    </row>
    <row r="673" spans="2:4">
      <c r="B673" s="148" t="s">
        <v>945</v>
      </c>
      <c r="C673" s="151">
        <v>1</v>
      </c>
      <c r="D673" s="145">
        <f t="shared" si="14"/>
        <v>4.5666270892318932E-5</v>
      </c>
    </row>
    <row r="674" spans="2:4">
      <c r="B674" s="148" t="s">
        <v>865</v>
      </c>
      <c r="C674" s="151">
        <v>1</v>
      </c>
      <c r="D674" s="145">
        <f t="shared" si="14"/>
        <v>4.5666270892318932E-5</v>
      </c>
    </row>
    <row r="675" spans="2:4">
      <c r="B675" s="148" t="s">
        <v>866</v>
      </c>
      <c r="C675" s="151">
        <v>1</v>
      </c>
      <c r="D675" s="145">
        <f t="shared" si="14"/>
        <v>4.5666270892318932E-5</v>
      </c>
    </row>
    <row r="676" spans="2:4">
      <c r="B676" s="148" t="s">
        <v>867</v>
      </c>
      <c r="C676" s="151">
        <v>1</v>
      </c>
      <c r="D676" s="145">
        <f t="shared" si="14"/>
        <v>4.5666270892318932E-5</v>
      </c>
    </row>
    <row r="677" spans="2:4">
      <c r="B677" s="148" t="s">
        <v>868</v>
      </c>
      <c r="C677" s="151">
        <v>1</v>
      </c>
      <c r="D677" s="145">
        <f t="shared" si="14"/>
        <v>4.5666270892318932E-5</v>
      </c>
    </row>
    <row r="678" spans="2:4">
      <c r="B678" s="148" t="s">
        <v>869</v>
      </c>
      <c r="C678" s="151">
        <v>1</v>
      </c>
      <c r="D678" s="145">
        <f t="shared" si="14"/>
        <v>4.5666270892318932E-5</v>
      </c>
    </row>
    <row r="679" spans="2:4">
      <c r="B679" s="148" t="s">
        <v>870</v>
      </c>
      <c r="C679" s="151">
        <v>1</v>
      </c>
      <c r="D679" s="145">
        <f t="shared" si="14"/>
        <v>4.5666270892318932E-5</v>
      </c>
    </row>
    <row r="680" spans="2:4">
      <c r="B680" s="148" t="s">
        <v>871</v>
      </c>
      <c r="C680" s="151">
        <v>1</v>
      </c>
      <c r="D680" s="145">
        <f t="shared" si="14"/>
        <v>4.5666270892318932E-5</v>
      </c>
    </row>
    <row r="681" spans="2:4">
      <c r="B681" s="148" t="s">
        <v>872</v>
      </c>
      <c r="C681" s="151">
        <v>1</v>
      </c>
      <c r="D681" s="145">
        <f t="shared" si="14"/>
        <v>4.5666270892318932E-5</v>
      </c>
    </row>
    <row r="682" spans="2:4">
      <c r="B682" s="148" t="s">
        <v>873</v>
      </c>
      <c r="C682" s="151">
        <v>1</v>
      </c>
      <c r="D682" s="145">
        <f t="shared" si="14"/>
        <v>4.5666270892318932E-5</v>
      </c>
    </row>
    <row r="683" spans="2:4">
      <c r="B683" s="148" t="s">
        <v>874</v>
      </c>
      <c r="C683" s="151">
        <v>1</v>
      </c>
      <c r="D683" s="145">
        <f t="shared" si="14"/>
        <v>4.5666270892318932E-5</v>
      </c>
    </row>
    <row r="684" spans="2:4">
      <c r="B684" s="148" t="s">
        <v>875</v>
      </c>
      <c r="C684" s="151">
        <v>1</v>
      </c>
      <c r="D684" s="145">
        <f t="shared" si="14"/>
        <v>4.5666270892318932E-5</v>
      </c>
    </row>
    <row r="685" spans="2:4">
      <c r="B685" s="148" t="s">
        <v>876</v>
      </c>
      <c r="C685" s="151">
        <v>1</v>
      </c>
      <c r="D685" s="145">
        <f t="shared" si="14"/>
        <v>4.5666270892318932E-5</v>
      </c>
    </row>
    <row r="686" spans="2:4">
      <c r="B686" s="148" t="s">
        <v>877</v>
      </c>
      <c r="C686" s="151">
        <v>1</v>
      </c>
      <c r="D686" s="145">
        <f t="shared" si="14"/>
        <v>4.5666270892318932E-5</v>
      </c>
    </row>
    <row r="687" spans="2:4">
      <c r="B687" s="148" t="s">
        <v>878</v>
      </c>
      <c r="C687" s="151">
        <v>1</v>
      </c>
      <c r="D687" s="145">
        <f t="shared" si="14"/>
        <v>4.5666270892318932E-5</v>
      </c>
    </row>
    <row r="688" spans="2:4">
      <c r="B688" s="148" t="s">
        <v>879</v>
      </c>
      <c r="C688" s="151">
        <v>1</v>
      </c>
      <c r="D688" s="145">
        <f t="shared" si="14"/>
        <v>4.5666270892318932E-5</v>
      </c>
    </row>
    <row r="689" spans="2:4">
      <c r="B689" s="148" t="s">
        <v>881</v>
      </c>
      <c r="C689" s="151">
        <v>1</v>
      </c>
      <c r="D689" s="145">
        <f t="shared" si="14"/>
        <v>4.5666270892318932E-5</v>
      </c>
    </row>
    <row r="690" spans="2:4">
      <c r="B690" s="148" t="s">
        <v>882</v>
      </c>
      <c r="C690" s="151">
        <v>1</v>
      </c>
      <c r="D690" s="145">
        <f t="shared" si="14"/>
        <v>4.5666270892318932E-5</v>
      </c>
    </row>
    <row r="691" spans="2:4">
      <c r="B691" s="148" t="s">
        <v>1085</v>
      </c>
      <c r="C691" s="151">
        <v>1</v>
      </c>
      <c r="D691" s="145">
        <f t="shared" si="14"/>
        <v>4.5666270892318932E-5</v>
      </c>
    </row>
    <row r="692" spans="2:4">
      <c r="B692" s="148" t="s">
        <v>884</v>
      </c>
      <c r="C692" s="151">
        <v>1</v>
      </c>
      <c r="D692" s="145">
        <f t="shared" si="14"/>
        <v>4.5666270892318932E-5</v>
      </c>
    </row>
    <row r="693" spans="2:4">
      <c r="B693" s="148" t="s">
        <v>885</v>
      </c>
      <c r="C693" s="151">
        <v>1</v>
      </c>
      <c r="D693" s="145">
        <f t="shared" si="14"/>
        <v>4.5666270892318932E-5</v>
      </c>
    </row>
    <row r="694" spans="2:4">
      <c r="B694" s="148" t="s">
        <v>1086</v>
      </c>
      <c r="C694" s="151">
        <v>1</v>
      </c>
      <c r="D694" s="145">
        <f t="shared" si="14"/>
        <v>4.5666270892318932E-5</v>
      </c>
    </row>
    <row r="695" spans="2:4">
      <c r="B695" s="148" t="s">
        <v>886</v>
      </c>
      <c r="C695" s="151">
        <v>1</v>
      </c>
      <c r="D695" s="145">
        <f t="shared" si="14"/>
        <v>4.5666270892318932E-5</v>
      </c>
    </row>
    <row r="696" spans="2:4">
      <c r="B696" s="148" t="s">
        <v>1087</v>
      </c>
      <c r="C696" s="151">
        <v>1</v>
      </c>
      <c r="D696" s="145">
        <f t="shared" si="14"/>
        <v>4.5666270892318932E-5</v>
      </c>
    </row>
    <row r="697" spans="2:4">
      <c r="B697" s="17" t="s">
        <v>1088</v>
      </c>
      <c r="C697" s="152">
        <v>1</v>
      </c>
      <c r="D697" s="145">
        <f t="shared" si="14"/>
        <v>4.5666270892318932E-5</v>
      </c>
    </row>
    <row r="698" spans="2:4">
      <c r="B698" s="17" t="s">
        <v>887</v>
      </c>
      <c r="C698" s="152">
        <v>1</v>
      </c>
      <c r="D698" s="145">
        <f t="shared" si="14"/>
        <v>4.5666270892318932E-5</v>
      </c>
    </row>
    <row r="699" spans="2:4">
      <c r="B699" s="17" t="s">
        <v>973</v>
      </c>
      <c r="C699" s="152">
        <v>1</v>
      </c>
      <c r="D699" s="145">
        <f t="shared" si="14"/>
        <v>4.5666270892318932E-5</v>
      </c>
    </row>
    <row r="700" spans="2:4">
      <c r="B700" s="148" t="s">
        <v>1089</v>
      </c>
      <c r="C700" s="151">
        <v>1</v>
      </c>
      <c r="D700" s="145">
        <f t="shared" si="14"/>
        <v>4.5666270892318932E-5</v>
      </c>
    </row>
    <row r="701" spans="2:4">
      <c r="B701" s="148" t="s">
        <v>888</v>
      </c>
      <c r="C701" s="151">
        <v>1</v>
      </c>
      <c r="D701" s="145">
        <f t="shared" si="14"/>
        <v>4.5666270892318932E-5</v>
      </c>
    </row>
    <row r="702" spans="2:4">
      <c r="B702" s="148" t="s">
        <v>889</v>
      </c>
      <c r="C702" s="151">
        <v>1</v>
      </c>
      <c r="D702" s="145">
        <f t="shared" si="14"/>
        <v>4.5666270892318932E-5</v>
      </c>
    </row>
    <row r="703" spans="2:4">
      <c r="B703" s="148" t="s">
        <v>1090</v>
      </c>
      <c r="C703" s="151">
        <v>1</v>
      </c>
      <c r="D703" s="145">
        <f t="shared" si="14"/>
        <v>4.5666270892318932E-5</v>
      </c>
    </row>
    <row r="704" spans="2:4">
      <c r="B704" s="148" t="s">
        <v>890</v>
      </c>
      <c r="C704" s="151">
        <v>1</v>
      </c>
      <c r="D704" s="145">
        <f t="shared" si="14"/>
        <v>4.5666270892318932E-5</v>
      </c>
    </row>
    <row r="705" spans="2:4">
      <c r="B705" s="148"/>
      <c r="C705" s="151"/>
      <c r="D705" s="145"/>
    </row>
    <row r="706" spans="2:4">
      <c r="B706" s="148"/>
      <c r="C706" s="151"/>
      <c r="D706" s="145"/>
    </row>
    <row r="707" spans="2:4">
      <c r="B707" s="155" t="s">
        <v>5</v>
      </c>
      <c r="C707" s="154">
        <f>SUM(C8:C706)</f>
        <v>21898</v>
      </c>
      <c r="D707" s="142">
        <f>C707/$C$707</f>
        <v>1</v>
      </c>
    </row>
    <row r="708" spans="2:4">
      <c r="C708" s="12"/>
      <c r="D708" s="12"/>
    </row>
    <row r="709" spans="2:4">
      <c r="C709" s="12"/>
      <c r="D709" s="12"/>
    </row>
    <row r="710" spans="2:4">
      <c r="C710" s="12"/>
      <c r="D710" s="12"/>
    </row>
    <row r="711" spans="2:4">
      <c r="C711" s="12"/>
      <c r="D711" s="12"/>
    </row>
    <row r="712" spans="2:4">
      <c r="C712" s="12"/>
      <c r="D712" s="12"/>
    </row>
    <row r="713" spans="2:4">
      <c r="C713" s="12"/>
      <c r="D713" s="12"/>
    </row>
    <row r="714" spans="2:4">
      <c r="C714" s="12"/>
      <c r="D714" s="12"/>
    </row>
    <row r="715" spans="2:4">
      <c r="C715" s="12"/>
      <c r="D715" s="12"/>
    </row>
    <row r="716" spans="2:4">
      <c r="C716" s="12"/>
      <c r="D716" s="12"/>
    </row>
    <row r="717" spans="2:4">
      <c r="C717" s="12"/>
      <c r="D717" s="12"/>
    </row>
    <row r="718" spans="2:4">
      <c r="C718" s="12"/>
      <c r="D718" s="12"/>
    </row>
  </sheetData>
  <sortState xmlns:xlrd2="http://schemas.microsoft.com/office/spreadsheetml/2017/richdata2" ref="F4:H223">
    <sortCondition descending="1" ref="G4:G2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Número de títulos</vt:lpstr>
      <vt:lpstr>Títulos_nivel de formación</vt:lpstr>
      <vt:lpstr>Títulos_departamento</vt:lpstr>
      <vt:lpstr>Titulos_NBC</vt:lpstr>
      <vt:lpstr>Vinculados_CIIU muestra</vt:lpstr>
      <vt:lpstr>Vinculados_año de grado</vt:lpstr>
      <vt:lpstr>Vinculados_nivel de formación </vt:lpstr>
      <vt:lpstr>Vinculados_NBC</vt:lpstr>
      <vt:lpstr>Vinculados_programas</vt:lpstr>
      <vt:lpstr>Programas BPO vs SNIES</vt:lpstr>
      <vt:lpstr>Vinculados_Dep_grado</vt:lpstr>
      <vt:lpstr>Vinculados_Dep_vinculación</vt:lpstr>
      <vt:lpstr>Dep_grado vs Dep_vinculación</vt:lpstr>
      <vt:lpstr>Matrícula_nivel de formación </vt:lpstr>
      <vt:lpstr>Matrícula_NBC 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Mondragon Pardo</dc:creator>
  <cp:lastModifiedBy>Lady</cp:lastModifiedBy>
  <dcterms:created xsi:type="dcterms:W3CDTF">2019-12-13T22:13:43Z</dcterms:created>
  <dcterms:modified xsi:type="dcterms:W3CDTF">2021-01-26T19:00:46Z</dcterms:modified>
</cp:coreProperties>
</file>